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7290" activeTab="5"/>
  </bookViews>
  <sheets>
    <sheet name="Kapaku" sheetId="1" r:id="rId1"/>
    <sheet name="Akt, &amp; Pas." sheetId="2" r:id="rId2"/>
    <sheet name="Ardh. &amp; shp." sheetId="3" r:id="rId3"/>
    <sheet name="Cash Flow" sheetId="4" r:id="rId4"/>
    <sheet name="Pasq.ndr.kap" sheetId="5" r:id="rId5"/>
    <sheet name="am" sheetId="6" r:id="rId6"/>
  </sheets>
  <definedNames>
    <definedName name="_xlnm.Print_Area" localSheetId="1">'Akt, &amp; Pas.'!$A$1:$G$123</definedName>
  </definedNames>
  <calcPr fullCalcOnLoad="1"/>
</workbook>
</file>

<file path=xl/sharedStrings.xml><?xml version="1.0" encoding="utf-8"?>
<sst xmlns="http://schemas.openxmlformats.org/spreadsheetml/2006/main" count="395" uniqueCount="289">
  <si>
    <t>Nr</t>
  </si>
  <si>
    <t>TOTALI I AKTIVIT</t>
  </si>
  <si>
    <t>III</t>
  </si>
  <si>
    <t>Viti  Raportues</t>
  </si>
  <si>
    <t>I</t>
  </si>
  <si>
    <t>Aktive monetare</t>
  </si>
  <si>
    <t>Inventari</t>
  </si>
  <si>
    <t>Parapagimet dhe shpenzimet e shtyra</t>
  </si>
  <si>
    <t>II</t>
  </si>
  <si>
    <t>Aktivet afatgjata</t>
  </si>
  <si>
    <t>Investimet financiare afatgjata</t>
  </si>
  <si>
    <t>Aktive afatgjata materiale</t>
  </si>
  <si>
    <t>Toka</t>
  </si>
  <si>
    <t>Makineri dhe paisje</t>
  </si>
  <si>
    <t>Aktivet biologjike afatgjata</t>
  </si>
  <si>
    <t>Aktivet  afatgjata jomateriale</t>
  </si>
  <si>
    <t>Shpenzimet e zhvillimit</t>
  </si>
  <si>
    <t>i</t>
  </si>
  <si>
    <t>ii</t>
  </si>
  <si>
    <t>iii</t>
  </si>
  <si>
    <t>iv</t>
  </si>
  <si>
    <t>Detyrimet dhe Kapitali</t>
  </si>
  <si>
    <t>Huamarrjet</t>
  </si>
  <si>
    <t>Kthimet/ripagesat e huave afatgjata</t>
  </si>
  <si>
    <t>Detyrime tatimore</t>
  </si>
  <si>
    <t>Hua, bono dhe detyrime nga qeraja financiare</t>
  </si>
  <si>
    <t>Bonot e konvertueshme</t>
  </si>
  <si>
    <t>Provizione afatgjata</t>
  </si>
  <si>
    <t>Kapitali</t>
  </si>
  <si>
    <t>Kapitali  aksioner</t>
  </si>
  <si>
    <t>Rezerva statutore</t>
  </si>
  <si>
    <t>Rezerva  ligjore</t>
  </si>
  <si>
    <t>Fitimi (Humbja) e vitit financiar</t>
  </si>
  <si>
    <t>c</t>
  </si>
  <si>
    <t>Viti Raportues</t>
  </si>
  <si>
    <t>Shitjet neto</t>
  </si>
  <si>
    <t>702 - 704X, 706 - 708X</t>
  </si>
  <si>
    <t>601 - 608X</t>
  </si>
  <si>
    <t>641 - 648</t>
  </si>
  <si>
    <t>68X</t>
  </si>
  <si>
    <t>61 - 63</t>
  </si>
  <si>
    <t>Totali i Shpenzimeve (Shuma 4 - 7)</t>
  </si>
  <si>
    <t>Fitimi apo humbja nga veprimtaria kryesore(1+2+/-3-8)</t>
  </si>
  <si>
    <t>Fitimi (humbja) para tatimit (9+/-13)</t>
  </si>
  <si>
    <t>Shpenzimet e tatimit mbi fitimin</t>
  </si>
  <si>
    <t>Referencat Nr.Llog.</t>
  </si>
  <si>
    <t>763, 764, 765, 664, 665</t>
  </si>
  <si>
    <t>767, 667</t>
  </si>
  <si>
    <t>768, 668</t>
  </si>
  <si>
    <t>Përshkrimi i Elementëve</t>
  </si>
  <si>
    <t>Viti  Paraardhës</t>
  </si>
  <si>
    <t>Të ardhura të tjera nga veprimtaritë e shfrytëzimit</t>
  </si>
  <si>
    <t>Kosto e punës</t>
  </si>
  <si>
    <t>Amortizimet dhe zhvlerësimet</t>
  </si>
  <si>
    <t>Të ardhurat dhe shpenzimet nga interesat</t>
  </si>
  <si>
    <t>Fitimet (humbjet) nga kursi I këmbimit</t>
  </si>
  <si>
    <t>Të ardhura dhe shpenzime të tjera financiare</t>
  </si>
  <si>
    <t>Totali i të Ardhurave dhe shpenzimeve financiare(10+11+12.1+12.2+12.3+12.4)</t>
  </si>
  <si>
    <t>Elementët e pasqyrave të konsoliduara</t>
  </si>
  <si>
    <t>Derivatët</t>
  </si>
  <si>
    <t>Aktivet e mbajtura për tregëtim</t>
  </si>
  <si>
    <t>Aktive të tjera financiare afatshkurtëra</t>
  </si>
  <si>
    <t>Llogari/kërkesa të arkëtueshme</t>
  </si>
  <si>
    <t>Llogari/kërkesa të tjera të arkëtueshme</t>
  </si>
  <si>
    <t>Instrumente të tjera borxhi</t>
  </si>
  <si>
    <t>Investime të tjera financiare</t>
  </si>
  <si>
    <t>Prodhim në proces</t>
  </si>
  <si>
    <t>Produkte të gatshme</t>
  </si>
  <si>
    <t>Mallra për rishitje</t>
  </si>
  <si>
    <t>Parapagesat për furnizime</t>
  </si>
  <si>
    <t>Aktive  afatshkurtëra të mbajtura për shitje</t>
  </si>
  <si>
    <t>Aksione dhe investime të tjera në pjesëmarrje</t>
  </si>
  <si>
    <t>Aksione dhe letra të tjera me vlerë</t>
  </si>
  <si>
    <t>Llogari/ Kërkesa të arkëtueshme afatgjata</t>
  </si>
  <si>
    <t>Ndërtesa</t>
  </si>
  <si>
    <t>Emri i mirë</t>
  </si>
  <si>
    <t>Aktive të tjera afatgjata jo materiale</t>
  </si>
  <si>
    <t>Aktive të tjera afatgjata</t>
  </si>
  <si>
    <t>Huatë dhe obligacionet afatshkurtëra</t>
  </si>
  <si>
    <t>Bono të konvertueshme</t>
  </si>
  <si>
    <t>Huatë dhe parapagimet</t>
  </si>
  <si>
    <t>Të pagueshme ndaj furnitorëve</t>
  </si>
  <si>
    <t>Të pagueshme ndaj punonjësve</t>
  </si>
  <si>
    <t>Hua të tjera</t>
  </si>
  <si>
    <t>Grantet dhe të ardhurat e shtyra</t>
  </si>
  <si>
    <t>Huatë afatgjata</t>
  </si>
  <si>
    <t>Huamarrje të tjera afatgjata</t>
  </si>
  <si>
    <t>Njësitë ose aksionet e thesarit (negative)</t>
  </si>
  <si>
    <t>Rezerva të tjera</t>
  </si>
  <si>
    <t>Kapitali aksioner i papaguar</t>
  </si>
  <si>
    <t>Primi i aksionit</t>
  </si>
  <si>
    <t>Vlera</t>
  </si>
  <si>
    <t>Aktivet afatshkurtra</t>
  </si>
  <si>
    <t>Derivatë dhe aktive të mbajtura për tregtim</t>
  </si>
  <si>
    <t>Aktive biologjike afatshkurtra</t>
  </si>
  <si>
    <t>Pjesëmarrje të tjera në njësi të kontrolluara (vetëm në P.F)</t>
  </si>
  <si>
    <t>Provizionet afatshkurtra</t>
  </si>
  <si>
    <t>Fitimet e pashpërndara</t>
  </si>
  <si>
    <t>Ndryshimet në inventarin e produkteve të gatshme dhe prodhimit në proces</t>
  </si>
  <si>
    <t>Të ardhurat dhe shpenzimet financiare nga njësitë e kontrolluara</t>
  </si>
  <si>
    <t>Të ardhurat dhe shpenzimet financiare nga pjesëmarrjet</t>
  </si>
  <si>
    <t>Të ardhurat dhe shpenzimet financiare nga investime të tjera financiare afatgjata</t>
  </si>
  <si>
    <t>Banka</t>
  </si>
  <si>
    <t>Arka</t>
  </si>
  <si>
    <t>a</t>
  </si>
  <si>
    <t>b</t>
  </si>
  <si>
    <t>Kliente per mallra, produkte e sherbime</t>
  </si>
  <si>
    <t>Debitore, Kreditore e tjere</t>
  </si>
  <si>
    <t>Tatim mbi fitimin</t>
  </si>
  <si>
    <t>d</t>
  </si>
  <si>
    <t>T V SH</t>
  </si>
  <si>
    <t>e</t>
  </si>
  <si>
    <t>Te drejta e detyrime ndaj ortakeve</t>
  </si>
  <si>
    <t>Shpenzime te periudhave te ardhshme</t>
  </si>
  <si>
    <t>Overdraftet bankare</t>
  </si>
  <si>
    <t>Detyrimet per Sig Shoq e Shendetesore</t>
  </si>
  <si>
    <t>Detyriemt tatimore per TAP-in</t>
  </si>
  <si>
    <t>Detyrimet tatimore per Tatim Fitimin</t>
  </si>
  <si>
    <t>f</t>
  </si>
  <si>
    <t>Detyrimet tatimore per TVSH-ne</t>
  </si>
  <si>
    <t>g</t>
  </si>
  <si>
    <t>Detyrimet tatimore per Tatimin ne Burim</t>
  </si>
  <si>
    <t>h</t>
  </si>
  <si>
    <t>k</t>
  </si>
  <si>
    <t>Dividente per tu paguar</t>
  </si>
  <si>
    <t>l</t>
  </si>
  <si>
    <t>Debitore dhe Kreditore te tjere</t>
  </si>
  <si>
    <t>Pasivet afatshkurtëra</t>
  </si>
  <si>
    <t>Pasivet  afatgjata</t>
  </si>
  <si>
    <t>Totali I PASIVEVE   ( I+II)</t>
  </si>
  <si>
    <t>Aksionet e pakicës (PF te konsoliduara)</t>
  </si>
  <si>
    <t>TOTALI I PASIVIT DHE KAPITALIT  (I+II+III)</t>
  </si>
  <si>
    <t>Pagat e personelit</t>
  </si>
  <si>
    <t>Shpenzimet per sig shoqerore e shendetesore</t>
  </si>
  <si>
    <t>PASQYRA E FLUKSIT MONETAR-METODA DIREKTE</t>
  </si>
  <si>
    <t>Fluksi monetar nga veprimtarite e shfrytezimit</t>
  </si>
  <si>
    <t>1-Mjete monetare te arketuara nga klientet</t>
  </si>
  <si>
    <t>3-Mjete monetare te ardhura nga veprimtarite</t>
  </si>
  <si>
    <t>4-Interesi I paguar</t>
  </si>
  <si>
    <t>Mjete monetare neto nga veprimtarite e shfrytezimit</t>
  </si>
  <si>
    <t>Fluksi monetar nga veprimtarite investuese</t>
  </si>
  <si>
    <t>1-Blerja e njesise se kontrolluar X-parate e arketuara</t>
  </si>
  <si>
    <t>3-Te ardhurat nga shitja e paisjeve</t>
  </si>
  <si>
    <t>4-Interesi I arketuar</t>
  </si>
  <si>
    <t>5-Dividentet e arketuar</t>
  </si>
  <si>
    <t>Mjete monetare te perdorura ne veprimtarine investuese</t>
  </si>
  <si>
    <t>Fluksi monetar nga aktivitetet financiare</t>
  </si>
  <si>
    <t>1-Te ardhura nga ementimi I kapitalit aksioner</t>
  </si>
  <si>
    <t>2-Te ardhura nga huamarjet afatgjata</t>
  </si>
  <si>
    <t>3-Pagesa e detyrime te qerase financiare</t>
  </si>
  <si>
    <t>4-Dividente te paguar</t>
  </si>
  <si>
    <t>Mjete monetare e perdorur ne veprimtarine financiare</t>
  </si>
  <si>
    <t>Rritja/ Renja neto e mjeteve monetare</t>
  </si>
  <si>
    <t>Mjetet monetare ne fillim te periudhes kontabile</t>
  </si>
  <si>
    <t>Mjetet monetare neto ne fund te periudhes kontabile</t>
  </si>
  <si>
    <t>Pasqyra e ndryshimeve ne Kapital</t>
  </si>
  <si>
    <t>Nr.</t>
  </si>
  <si>
    <t>Emertimi</t>
  </si>
  <si>
    <t>Kapitali Aksionar qe i perket Aksionereve te Shoqerise Meme</t>
  </si>
  <si>
    <t>Totali</t>
  </si>
  <si>
    <t xml:space="preserve">Kapitali </t>
  </si>
  <si>
    <t>Aksioner</t>
  </si>
  <si>
    <t>Primi i</t>
  </si>
  <si>
    <t>Aksionit</t>
  </si>
  <si>
    <t>Aksionet</t>
  </si>
  <si>
    <t>e thesarit</t>
  </si>
  <si>
    <t>A</t>
  </si>
  <si>
    <t>Efekti I ndryshimeve ne politikat kontabile</t>
  </si>
  <si>
    <t>B</t>
  </si>
  <si>
    <t>Pozicion I rregulluar</t>
  </si>
  <si>
    <t>Efektet e ndryshimit te kurseve te kembimit</t>
  </si>
  <si>
    <t>Totali ardhurave dhe shpenzimeve  pa u njohur</t>
  </si>
  <si>
    <t>ne pasqyre e te ardhurave dhe shpenzimeve</t>
  </si>
  <si>
    <t>Fitimi neto I vitit financiar</t>
  </si>
  <si>
    <t>Dividentet e paguar</t>
  </si>
  <si>
    <t>Trasnferime ne rezerven detyrueshme statutore</t>
  </si>
  <si>
    <t>Emetimi I kapitalit Aksionar</t>
  </si>
  <si>
    <t>Aksione te thesarit te riblera</t>
  </si>
  <si>
    <t>Aktivi</t>
  </si>
  <si>
    <t>Pasivi</t>
  </si>
  <si>
    <t>Kapitali që i përket aksionerëve të shoq. mëmë(PF kons.)</t>
  </si>
  <si>
    <t>Shenime</t>
  </si>
  <si>
    <t xml:space="preserve"> </t>
  </si>
  <si>
    <t>Mobilje dhe orendi</t>
  </si>
  <si>
    <t>Paisje zyre dhe informatike</t>
  </si>
  <si>
    <t>a-</t>
  </si>
  <si>
    <t>b-</t>
  </si>
  <si>
    <t>2-Blerja e aktiveve afatgjata materiale</t>
  </si>
  <si>
    <t>6-</t>
  </si>
  <si>
    <t>7-</t>
  </si>
  <si>
    <t>7-Tvsh e paguar</t>
  </si>
  <si>
    <t>9-Gjoba te paguara</t>
  </si>
  <si>
    <t>2-Mjete monetare te paguara ndaj furnitoreve</t>
  </si>
  <si>
    <t>4-Mjete monetare te paguara per pagat</t>
  </si>
  <si>
    <t>5-Mjete monetare te paguara per sig. shoqerore &amp; shend.</t>
  </si>
  <si>
    <t>6-Tatim mbi  fitimin e paguar</t>
  </si>
  <si>
    <t>5-Tatim mbi te ardhura I paguar</t>
  </si>
  <si>
    <t>6-Taksa te paguara</t>
  </si>
  <si>
    <t>8- Pagesa te bera per u/diete, pritje percjellje etj. etj.</t>
  </si>
  <si>
    <t xml:space="preserve">Materiale </t>
  </si>
  <si>
    <t>Shpenzime per tu shperndare ne disa ushtrime</t>
  </si>
  <si>
    <t>Mjete trasporti</t>
  </si>
  <si>
    <t>Shuma te arketuara per porosi</t>
  </si>
  <si>
    <t>m</t>
  </si>
  <si>
    <t>n</t>
  </si>
  <si>
    <t>p</t>
  </si>
  <si>
    <t>Fitimi</t>
  </si>
  <si>
    <t>ushtrimit</t>
  </si>
  <si>
    <t>te mbartura</t>
  </si>
  <si>
    <t>F/humbje</t>
  </si>
  <si>
    <t>ligjore</t>
  </si>
  <si>
    <t>statutore</t>
  </si>
  <si>
    <t xml:space="preserve">Rezervat </t>
  </si>
  <si>
    <t>Kapitalet e veta</t>
  </si>
  <si>
    <t>11-Tatim ne burim</t>
  </si>
  <si>
    <t>12-Siguracion makine</t>
  </si>
  <si>
    <t>10-Te tjera pagesa komisione b.</t>
  </si>
  <si>
    <t>5- Ortake marrdhenie me llog. likujduese</t>
  </si>
  <si>
    <t>" EURON" shpk</t>
  </si>
  <si>
    <t>" EURON " shpk</t>
  </si>
  <si>
    <t xml:space="preserve"> " EURON"SHPK</t>
  </si>
  <si>
    <t xml:space="preserve"> detyrime ndaj ortakeve</t>
  </si>
  <si>
    <t>6- Te ardhura nga kursi I kembimit valutor</t>
  </si>
  <si>
    <t>"EURON" shpk</t>
  </si>
  <si>
    <t>Nipt   J71317002N</t>
  </si>
  <si>
    <t>Nipt  J71317002N</t>
  </si>
  <si>
    <t xml:space="preserve">Shpenzime të tjera           </t>
  </si>
  <si>
    <t>"EURON" Shpk</t>
  </si>
  <si>
    <t>Nipt- J71317002N</t>
  </si>
  <si>
    <t>Emertimi dhe Forma ligjore</t>
  </si>
  <si>
    <t xml:space="preserve"> EURON  shpk</t>
  </si>
  <si>
    <t>NIPT-i</t>
  </si>
  <si>
    <t xml:space="preserve">J 71317002 N </t>
  </si>
  <si>
    <t>Adresa e Selise</t>
  </si>
  <si>
    <t>Kom.Farke Selite , Pallati EURON</t>
  </si>
  <si>
    <t>Tirane</t>
  </si>
  <si>
    <t>Data e Krijimit</t>
  </si>
  <si>
    <t>10 Maj  1994</t>
  </si>
  <si>
    <t>Nr.i Regjistrit Tregtar</t>
  </si>
  <si>
    <t>Veprimtaria Kryesore</t>
  </si>
  <si>
    <t>Ndertime  Civile</t>
  </si>
  <si>
    <t>PASQYRAT FINANCIARE</t>
  </si>
  <si>
    <t xml:space="preserve">(Ne zbatim te SKK nr.2 dhe Ligjit Nr.9228, Date 29.04.2004, </t>
  </si>
  <si>
    <t>Per Kontabilitetin dhe Pasqyrat Financiare)</t>
  </si>
  <si>
    <t>Pasqyrat Financiare jane individuale</t>
  </si>
  <si>
    <t>Po</t>
  </si>
  <si>
    <t>Pasqyrat Financiare jane te konsoliduara</t>
  </si>
  <si>
    <t>Pasqyrat Financiare jane te shprehura ne</t>
  </si>
  <si>
    <t>Leke</t>
  </si>
  <si>
    <t>Pasqyrat Financiare jane te rrumbullakosura ne</t>
  </si>
  <si>
    <t>Periudha Kontabel e Pasqyrave Financiare</t>
  </si>
  <si>
    <t>Data e mbylljes se Pasqyrave Financiare</t>
  </si>
  <si>
    <t>ADMINISTRATORI</t>
  </si>
  <si>
    <t>Materialet e konsumuara (Kosto e objekteve )</t>
  </si>
  <si>
    <t xml:space="preserve">Fitimi (humbja) neto e Vitit Financiar (14-15)    </t>
  </si>
  <si>
    <t>Të ardhurat dhe shpenzimet financiare (kom .bankar)</t>
  </si>
  <si>
    <t>Viti  2012</t>
  </si>
  <si>
    <t xml:space="preserve">                                                        PASQYRA E TË ARDHURAVE DHE E SHPENZIMEVE         VITI   2012</t>
  </si>
  <si>
    <t>Pozicioni 31 dhjetor 2012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</si>
  <si>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</si>
  <si>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</si>
  <si>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</si>
  <si>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</si>
  <si>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</si>
  <si>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</si>
  <si>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</si>
  <si>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</si>
  <si>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</si>
  <si>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</si>
  <si>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</si>
  <si>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</si>
  <si>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"Euron " Shpk</t>
  </si>
  <si>
    <t>Viti 2013</t>
  </si>
  <si>
    <t>Nga 01.01.2013</t>
  </si>
  <si>
    <t>Deri 31.12.2013</t>
  </si>
  <si>
    <t>15.02.2014</t>
  </si>
  <si>
    <t>Viti  2013</t>
  </si>
  <si>
    <t xml:space="preserve"> Nipt J71317002N                         BILANCI PER VITIN 2013</t>
  </si>
  <si>
    <t>Nipt J 71317002 N                          BILANCI PER VITIN 2013</t>
  </si>
  <si>
    <t xml:space="preserve">                                        (Bazuar në Klasifikimin e Shpenzimeve sipas Natyrës)</t>
  </si>
  <si>
    <t>VITI   2013</t>
  </si>
  <si>
    <t xml:space="preserve">                   VITI         2013</t>
  </si>
  <si>
    <t>Pozicion 31 dhjetor 2011</t>
  </si>
  <si>
    <t>Pozicioni 31 dhjetor 2013</t>
  </si>
  <si>
    <t>VITI  2013</t>
  </si>
  <si>
    <t>Aktivet Afatgjata Materiale  me vlere fillestare   2013</t>
  </si>
  <si>
    <t>Amortizimi A.A.Materiale   2013</t>
  </si>
  <si>
    <t>Vlera Kontabel Neto e A.A.Materiale  2013</t>
  </si>
  <si>
    <t>Kujtim Shpata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</si>
</sst>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2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8" fillId="0" borderId="35" xfId="0" applyNumberFormat="1" applyFont="1" applyBorder="1" applyAlignment="1">
      <alignment horizontal="left"/>
    </xf>
    <xf numFmtId="3" fontId="8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9" fillId="0" borderId="18" xfId="0" applyNumberFormat="1" applyFont="1" applyBorder="1" applyAlignment="1">
      <alignment horizontal="left"/>
    </xf>
    <xf numFmtId="3" fontId="9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9" fillId="0" borderId="36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3" fontId="9" fillId="0" borderId="37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36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0" fontId="2" fillId="0" borderId="39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0" fontId="0" fillId="0" borderId="46" xfId="0" applyBorder="1" applyAlignment="1">
      <alignment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48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4" fontId="2" fillId="0" borderId="27" xfId="0" applyNumberFormat="1" applyFont="1" applyBorder="1" applyAlignment="1">
      <alignment/>
    </xf>
    <xf numFmtId="14" fontId="2" fillId="0" borderId="28" xfId="0" applyNumberFormat="1" applyFont="1" applyBorder="1" applyAlignment="1">
      <alignment/>
    </xf>
    <xf numFmtId="0" fontId="0" fillId="0" borderId="53" xfId="0" applyBorder="1" applyAlignment="1">
      <alignment/>
    </xf>
    <xf numFmtId="0" fontId="2" fillId="0" borderId="54" xfId="0" applyFont="1" applyBorder="1" applyAlignment="1">
      <alignment/>
    </xf>
    <xf numFmtId="3" fontId="2" fillId="0" borderId="54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56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5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56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3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0">
      <selection activeCell="I32" sqref="I32"/>
    </sheetView>
  </sheetViews>
  <sheetFormatPr defaultColWidth="9.140625" defaultRowHeight="12.75"/>
  <sheetData>
    <row r="1" spans="1:8" ht="12.75">
      <c r="A1" s="129" t="s">
        <v>182</v>
      </c>
      <c r="B1" s="130"/>
      <c r="C1" s="130"/>
      <c r="D1" s="130"/>
      <c r="E1" s="130"/>
      <c r="F1" s="130"/>
      <c r="G1" s="130"/>
      <c r="H1" s="131"/>
    </row>
    <row r="2" spans="1:8" ht="12.75">
      <c r="A2" s="132"/>
      <c r="B2" s="1" t="s">
        <v>229</v>
      </c>
      <c r="C2" s="1"/>
      <c r="D2" s="1"/>
      <c r="E2" s="1"/>
      <c r="F2" s="186" t="s">
        <v>230</v>
      </c>
      <c r="G2" s="186"/>
      <c r="H2" s="133"/>
    </row>
    <row r="3" spans="1:8" ht="12.75">
      <c r="A3" s="132"/>
      <c r="B3" s="1" t="s">
        <v>231</v>
      </c>
      <c r="C3" s="1"/>
      <c r="D3" s="1"/>
      <c r="E3" s="1"/>
      <c r="F3" s="186" t="s">
        <v>232</v>
      </c>
      <c r="G3" s="186"/>
      <c r="H3" s="133"/>
    </row>
    <row r="4" spans="1:8" ht="12.75">
      <c r="A4" s="132"/>
      <c r="B4" s="1" t="s">
        <v>233</v>
      </c>
      <c r="C4" s="1"/>
      <c r="D4" s="1"/>
      <c r="E4" s="186" t="s">
        <v>234</v>
      </c>
      <c r="F4" s="186"/>
      <c r="G4" s="186"/>
      <c r="H4" s="187"/>
    </row>
    <row r="5" spans="1:8" ht="12.75">
      <c r="A5" s="132"/>
      <c r="B5" s="1"/>
      <c r="C5" s="1"/>
      <c r="D5" s="1"/>
      <c r="E5" s="186" t="s">
        <v>235</v>
      </c>
      <c r="F5" s="186"/>
      <c r="G5" s="186"/>
      <c r="H5" s="187"/>
    </row>
    <row r="6" spans="1:8" ht="12.75">
      <c r="A6" s="132"/>
      <c r="B6" s="1"/>
      <c r="C6" s="1"/>
      <c r="D6" s="1"/>
      <c r="E6" s="1"/>
      <c r="F6" s="1"/>
      <c r="G6" s="1"/>
      <c r="H6" s="133"/>
    </row>
    <row r="7" spans="1:8" ht="12.75">
      <c r="A7" s="132"/>
      <c r="B7" s="186" t="s">
        <v>236</v>
      </c>
      <c r="C7" s="186"/>
      <c r="D7" s="1"/>
      <c r="E7" s="186" t="s">
        <v>237</v>
      </c>
      <c r="F7" s="186"/>
      <c r="G7" s="186"/>
      <c r="H7" s="187"/>
    </row>
    <row r="8" spans="1:8" ht="12.75">
      <c r="A8" s="132"/>
      <c r="B8" s="1" t="s">
        <v>238</v>
      </c>
      <c r="C8" s="1"/>
      <c r="D8" s="1"/>
      <c r="E8" s="186">
        <v>3906</v>
      </c>
      <c r="F8" s="186"/>
      <c r="G8" s="186"/>
      <c r="H8" s="187"/>
    </row>
    <row r="9" spans="1:8" ht="12.75">
      <c r="A9" s="132"/>
      <c r="B9" s="1"/>
      <c r="C9" s="1"/>
      <c r="D9" s="1"/>
      <c r="E9" s="1"/>
      <c r="F9" s="1"/>
      <c r="G9" s="1"/>
      <c r="H9" s="133"/>
    </row>
    <row r="10" spans="1:8" ht="12.75">
      <c r="A10" s="132"/>
      <c r="B10" s="1" t="s">
        <v>239</v>
      </c>
      <c r="C10" s="1"/>
      <c r="D10" s="1"/>
      <c r="E10" s="186" t="s">
        <v>240</v>
      </c>
      <c r="F10" s="186"/>
      <c r="G10" s="186"/>
      <c r="H10" s="187"/>
    </row>
    <row r="11" spans="1:8" ht="12.75">
      <c r="A11" s="132"/>
      <c r="B11" s="1"/>
      <c r="C11" s="1"/>
      <c r="D11" s="1"/>
      <c r="E11" s="1"/>
      <c r="F11" s="1"/>
      <c r="G11" s="1"/>
      <c r="H11" s="133"/>
    </row>
    <row r="12" spans="1:8" ht="12.75">
      <c r="A12" s="132"/>
      <c r="B12" s="41"/>
      <c r="C12" s="41"/>
      <c r="D12" s="41"/>
      <c r="E12" s="41"/>
      <c r="F12" s="41"/>
      <c r="G12" s="41"/>
      <c r="H12" s="134"/>
    </row>
    <row r="13" spans="1:8" ht="12.75">
      <c r="A13" s="132"/>
      <c r="B13" s="41"/>
      <c r="C13" s="41"/>
      <c r="D13" s="41"/>
      <c r="E13" s="41"/>
      <c r="F13" s="41"/>
      <c r="G13" s="41"/>
      <c r="H13" s="134"/>
    </row>
    <row r="14" spans="1:8" ht="12.75">
      <c r="A14" s="132"/>
      <c r="B14" s="41"/>
      <c r="C14" s="41"/>
      <c r="D14" s="41"/>
      <c r="E14" s="41"/>
      <c r="F14" s="41"/>
      <c r="G14" s="41"/>
      <c r="H14" s="134"/>
    </row>
    <row r="15" spans="1:8" ht="12.75">
      <c r="A15" s="132"/>
      <c r="B15" s="41"/>
      <c r="C15" s="41"/>
      <c r="D15" s="41"/>
      <c r="E15" s="41"/>
      <c r="F15" s="41"/>
      <c r="G15" s="41"/>
      <c r="H15" s="134"/>
    </row>
    <row r="16" spans="1:8" ht="12.75">
      <c r="A16" s="132"/>
      <c r="B16" s="41"/>
      <c r="C16" s="41"/>
      <c r="D16" s="41"/>
      <c r="E16" s="41"/>
      <c r="F16" s="41"/>
      <c r="G16" s="41"/>
      <c r="H16" s="134"/>
    </row>
    <row r="17" spans="1:8" ht="12.75">
      <c r="A17" s="132"/>
      <c r="B17" s="41"/>
      <c r="C17" s="41"/>
      <c r="D17" s="41"/>
      <c r="E17" s="41"/>
      <c r="F17" s="41"/>
      <c r="G17" s="41"/>
      <c r="H17" s="134"/>
    </row>
    <row r="18" spans="1:8" ht="12.75">
      <c r="A18" s="132"/>
      <c r="B18" s="41"/>
      <c r="C18" s="41"/>
      <c r="D18" s="41"/>
      <c r="E18" s="41"/>
      <c r="F18" s="41"/>
      <c r="G18" s="41"/>
      <c r="H18" s="134"/>
    </row>
    <row r="19" spans="1:8" ht="12.75">
      <c r="A19" s="132"/>
      <c r="B19" s="41"/>
      <c r="C19" s="41"/>
      <c r="D19" s="41"/>
      <c r="E19" s="41"/>
      <c r="F19" s="41"/>
      <c r="G19" s="41"/>
      <c r="H19" s="134"/>
    </row>
    <row r="20" spans="1:8" ht="12.75">
      <c r="A20" s="132"/>
      <c r="B20" s="188" t="s">
        <v>241</v>
      </c>
      <c r="C20" s="188"/>
      <c r="D20" s="188"/>
      <c r="E20" s="188"/>
      <c r="F20" s="188"/>
      <c r="G20" s="188"/>
      <c r="H20" s="134"/>
    </row>
    <row r="21" spans="1:8" ht="12.75">
      <c r="A21" s="132"/>
      <c r="B21" s="1"/>
      <c r="C21" s="1"/>
      <c r="D21" s="1"/>
      <c r="E21" s="1"/>
      <c r="F21" s="1"/>
      <c r="G21" s="1"/>
      <c r="H21" s="134"/>
    </row>
    <row r="22" spans="1:8" ht="12.75">
      <c r="A22" s="132"/>
      <c r="B22" s="1" t="s">
        <v>242</v>
      </c>
      <c r="C22" s="1"/>
      <c r="D22" s="1"/>
      <c r="E22" s="1"/>
      <c r="F22" s="1"/>
      <c r="G22" s="1"/>
      <c r="H22" s="134"/>
    </row>
    <row r="23" spans="1:8" ht="12.75">
      <c r="A23" s="132"/>
      <c r="B23" s="1"/>
      <c r="C23" s="1" t="s">
        <v>243</v>
      </c>
      <c r="D23" s="1"/>
      <c r="E23" s="1"/>
      <c r="F23" s="1"/>
      <c r="G23" s="1"/>
      <c r="H23" s="134"/>
    </row>
    <row r="24" spans="1:8" ht="12.75">
      <c r="A24" s="132"/>
      <c r="B24" s="1"/>
      <c r="C24" s="1"/>
      <c r="D24" s="1"/>
      <c r="E24" s="1"/>
      <c r="F24" s="1"/>
      <c r="G24" s="1"/>
      <c r="H24" s="134"/>
    </row>
    <row r="25" spans="1:8" ht="12.75">
      <c r="A25" s="132"/>
      <c r="B25" s="188" t="s">
        <v>272</v>
      </c>
      <c r="C25" s="188"/>
      <c r="D25" s="188"/>
      <c r="E25" s="188"/>
      <c r="F25" s="188"/>
      <c r="G25" s="188"/>
      <c r="H25" s="134"/>
    </row>
    <row r="26" spans="1:8" ht="12.75">
      <c r="A26" s="132"/>
      <c r="B26" s="41"/>
      <c r="C26" s="41"/>
      <c r="D26" s="41"/>
      <c r="E26" s="41"/>
      <c r="F26" s="41"/>
      <c r="G26" s="41"/>
      <c r="H26" s="134"/>
    </row>
    <row r="27" spans="1:8" ht="12.75">
      <c r="A27" s="132"/>
      <c r="B27" s="41"/>
      <c r="C27" s="41"/>
      <c r="D27" s="41"/>
      <c r="E27" s="41"/>
      <c r="F27" s="41"/>
      <c r="G27" s="41"/>
      <c r="H27" s="134"/>
    </row>
    <row r="28" spans="1:8" ht="12.75">
      <c r="A28" s="132"/>
      <c r="B28" s="41"/>
      <c r="C28" s="41"/>
      <c r="D28" s="41"/>
      <c r="E28" s="41"/>
      <c r="F28" s="41"/>
      <c r="G28" s="41"/>
      <c r="H28" s="134"/>
    </row>
    <row r="29" spans="1:8" ht="12.75">
      <c r="A29" s="132"/>
      <c r="B29" s="41"/>
      <c r="C29" s="41"/>
      <c r="D29" s="41"/>
      <c r="E29" s="41"/>
      <c r="F29" s="41"/>
      <c r="G29" s="41"/>
      <c r="H29" s="134"/>
    </row>
    <row r="30" spans="1:8" ht="12.75">
      <c r="A30" s="132"/>
      <c r="B30" s="41"/>
      <c r="C30" s="41"/>
      <c r="D30" s="41"/>
      <c r="E30" s="41"/>
      <c r="F30" s="41"/>
      <c r="G30" s="41"/>
      <c r="H30" s="134"/>
    </row>
    <row r="31" spans="1:8" ht="12.75">
      <c r="A31" s="132"/>
      <c r="B31" s="41"/>
      <c r="C31" s="41"/>
      <c r="D31" s="41"/>
      <c r="E31" s="41"/>
      <c r="F31" s="41"/>
      <c r="G31" s="41"/>
      <c r="H31" s="134"/>
    </row>
    <row r="32" spans="1:8" ht="12.75">
      <c r="A32" s="132"/>
      <c r="B32" s="41"/>
      <c r="C32" s="41"/>
      <c r="D32" s="41"/>
      <c r="E32" s="41"/>
      <c r="F32" s="41"/>
      <c r="G32" s="41"/>
      <c r="H32" s="134"/>
    </row>
    <row r="33" spans="1:8" ht="12.75">
      <c r="A33" s="132"/>
      <c r="B33" s="41"/>
      <c r="C33" s="41"/>
      <c r="D33" s="41"/>
      <c r="E33" s="41"/>
      <c r="F33" s="41"/>
      <c r="G33" s="41"/>
      <c r="H33" s="134"/>
    </row>
    <row r="34" spans="1:8" ht="12.75">
      <c r="A34" s="132"/>
      <c r="B34" s="41"/>
      <c r="C34" s="41"/>
      <c r="D34" s="41"/>
      <c r="E34" s="41"/>
      <c r="F34" s="41"/>
      <c r="G34" s="41"/>
      <c r="H34" s="134"/>
    </row>
    <row r="35" spans="1:8" ht="12.75">
      <c r="A35" s="132"/>
      <c r="B35" s="41"/>
      <c r="C35" s="41"/>
      <c r="D35" s="41"/>
      <c r="E35" s="41"/>
      <c r="F35" s="41"/>
      <c r="G35" s="41"/>
      <c r="H35" s="134"/>
    </row>
    <row r="36" spans="1:8" ht="12.75">
      <c r="A36" s="132"/>
      <c r="B36" s="41"/>
      <c r="C36" s="41"/>
      <c r="D36" s="41"/>
      <c r="E36" s="41"/>
      <c r="F36" s="41"/>
      <c r="G36" s="41"/>
      <c r="H36" s="134"/>
    </row>
    <row r="37" spans="1:8" ht="12.75">
      <c r="A37" s="132"/>
      <c r="B37" s="41" t="s">
        <v>244</v>
      </c>
      <c r="C37" s="41"/>
      <c r="D37" s="41"/>
      <c r="E37" s="41"/>
      <c r="F37" s="41"/>
      <c r="G37" s="135" t="s">
        <v>245</v>
      </c>
      <c r="H37" s="134"/>
    </row>
    <row r="38" spans="1:8" ht="12.75">
      <c r="A38" s="132"/>
      <c r="B38" s="41" t="s">
        <v>246</v>
      </c>
      <c r="C38" s="41"/>
      <c r="D38" s="41"/>
      <c r="E38" s="41"/>
      <c r="F38" s="41"/>
      <c r="G38" s="135" t="s">
        <v>245</v>
      </c>
      <c r="H38" s="134"/>
    </row>
    <row r="39" spans="1:8" ht="12.75">
      <c r="A39" s="132"/>
      <c r="B39" s="41" t="s">
        <v>247</v>
      </c>
      <c r="C39" s="41"/>
      <c r="D39" s="41"/>
      <c r="E39" s="41"/>
      <c r="F39" s="41"/>
      <c r="G39" s="135" t="s">
        <v>248</v>
      </c>
      <c r="H39" s="134"/>
    </row>
    <row r="40" spans="1:8" ht="12.75">
      <c r="A40" s="132"/>
      <c r="B40" s="41" t="s">
        <v>249</v>
      </c>
      <c r="C40" s="41"/>
      <c r="D40" s="41"/>
      <c r="E40" s="41"/>
      <c r="F40" s="41"/>
      <c r="G40" s="135" t="s">
        <v>248</v>
      </c>
      <c r="H40" s="134"/>
    </row>
    <row r="41" spans="1:8" ht="12.75">
      <c r="A41" s="132"/>
      <c r="B41" s="41"/>
      <c r="C41" s="41"/>
      <c r="D41" s="41"/>
      <c r="E41" s="41"/>
      <c r="F41" s="41"/>
      <c r="G41" s="41"/>
      <c r="H41" s="134"/>
    </row>
    <row r="42" spans="1:8" ht="12.75">
      <c r="A42" s="132"/>
      <c r="B42" s="41"/>
      <c r="C42" s="41"/>
      <c r="D42" s="41"/>
      <c r="E42" s="41"/>
      <c r="F42" s="41"/>
      <c r="G42" s="41"/>
      <c r="H42" s="134"/>
    </row>
    <row r="43" spans="1:8" ht="12.75">
      <c r="A43" s="132"/>
      <c r="B43" s="41" t="s">
        <v>250</v>
      </c>
      <c r="C43" s="41"/>
      <c r="D43" s="41"/>
      <c r="E43" s="41"/>
      <c r="F43" s="41"/>
      <c r="G43" s="188" t="s">
        <v>273</v>
      </c>
      <c r="H43" s="189"/>
    </row>
    <row r="44" spans="1:8" ht="12.75">
      <c r="A44" s="132"/>
      <c r="B44" s="41"/>
      <c r="C44" s="41"/>
      <c r="D44" s="41"/>
      <c r="E44" s="41"/>
      <c r="F44" s="41"/>
      <c r="G44" s="188" t="s">
        <v>274</v>
      </c>
      <c r="H44" s="189"/>
    </row>
    <row r="45" spans="1:8" ht="12.75">
      <c r="A45" s="132"/>
      <c r="B45" s="41"/>
      <c r="C45" s="41"/>
      <c r="D45" s="41"/>
      <c r="E45" s="41"/>
      <c r="F45" s="41"/>
      <c r="G45" s="1"/>
      <c r="H45" s="133"/>
    </row>
    <row r="46" spans="1:8" ht="12.75">
      <c r="A46" s="132"/>
      <c r="B46" s="41" t="s">
        <v>251</v>
      </c>
      <c r="C46" s="41"/>
      <c r="D46" s="41"/>
      <c r="E46" s="41"/>
      <c r="F46" s="41"/>
      <c r="G46" s="188" t="s">
        <v>275</v>
      </c>
      <c r="H46" s="189"/>
    </row>
    <row r="47" spans="1:8" ht="12.75">
      <c r="A47" s="132"/>
      <c r="B47" s="41"/>
      <c r="C47" s="41"/>
      <c r="D47" s="41"/>
      <c r="E47" s="41"/>
      <c r="F47" s="41"/>
      <c r="G47" s="41"/>
      <c r="H47" s="134"/>
    </row>
    <row r="48" spans="1:8" ht="12.75">
      <c r="A48" s="132"/>
      <c r="B48" s="41"/>
      <c r="C48" s="41"/>
      <c r="D48" s="41"/>
      <c r="E48" s="41"/>
      <c r="F48" s="41"/>
      <c r="G48" s="41"/>
      <c r="H48" s="134"/>
    </row>
    <row r="49" spans="1:8" ht="12.75">
      <c r="A49" s="132"/>
      <c r="B49" s="41"/>
      <c r="C49" s="41"/>
      <c r="D49" s="41"/>
      <c r="E49" s="41"/>
      <c r="F49" s="41"/>
      <c r="G49" s="41"/>
      <c r="H49" s="134"/>
    </row>
    <row r="50" spans="1:8" ht="12.75">
      <c r="A50" s="136"/>
      <c r="B50" s="137"/>
      <c r="C50" s="137"/>
      <c r="D50" s="137"/>
      <c r="E50" s="137"/>
      <c r="F50" s="137"/>
      <c r="G50" s="137"/>
      <c r="H50" s="138"/>
    </row>
  </sheetData>
  <sheetProtection/>
  <mergeCells count="13">
    <mergeCell ref="F2:G2"/>
    <mergeCell ref="F3:G3"/>
    <mergeCell ref="E4:H4"/>
    <mergeCell ref="E5:H5"/>
    <mergeCell ref="G46:H46"/>
    <mergeCell ref="G43:H43"/>
    <mergeCell ref="G44:H44"/>
    <mergeCell ref="B7:C7"/>
    <mergeCell ref="E7:H7"/>
    <mergeCell ref="E8:H8"/>
    <mergeCell ref="E10:H10"/>
    <mergeCell ref="B25:G25"/>
    <mergeCell ref="B20:G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99">
      <selection activeCell="A3" sqref="A3:G123"/>
    </sheetView>
  </sheetViews>
  <sheetFormatPr defaultColWidth="9.140625" defaultRowHeight="15.75" customHeight="1"/>
  <cols>
    <col min="1" max="2" width="3.57421875" style="3" customWidth="1"/>
    <col min="3" max="3" width="3.57421875" style="25" customWidth="1"/>
    <col min="4" max="4" width="53.421875" style="7" customWidth="1"/>
    <col min="5" max="5" width="9.140625" style="7" customWidth="1"/>
    <col min="6" max="6" width="14.7109375" style="7" customWidth="1"/>
    <col min="7" max="7" width="15.57421875" style="7" customWidth="1"/>
    <col min="8" max="8" width="9.140625" style="7" customWidth="1"/>
    <col min="9" max="9" width="10.8515625" style="7" customWidth="1"/>
    <col min="10" max="16384" width="9.140625" style="7" customWidth="1"/>
  </cols>
  <sheetData>
    <row r="1" spans="1:6" ht="12.75">
      <c r="A1" s="17"/>
      <c r="B1" s="17"/>
      <c r="C1" s="17"/>
      <c r="D1" s="190"/>
      <c r="E1" s="190"/>
      <c r="F1" s="190"/>
    </row>
    <row r="2" spans="1:6" ht="12.75">
      <c r="A2" s="17"/>
      <c r="B2" s="17"/>
      <c r="C2" s="17"/>
      <c r="D2" s="3"/>
      <c r="E2" s="3"/>
      <c r="F2" s="3"/>
    </row>
    <row r="3" spans="1:6" ht="12.75">
      <c r="A3" s="17"/>
      <c r="B3" s="17"/>
      <c r="C3" s="17"/>
      <c r="D3" s="3"/>
      <c r="E3" s="3"/>
      <c r="F3" s="3"/>
    </row>
    <row r="4" spans="1:6" ht="12.75">
      <c r="A4" s="17"/>
      <c r="B4" s="17"/>
      <c r="C4" s="17"/>
      <c r="D4" s="3"/>
      <c r="E4" s="3"/>
      <c r="F4" s="3"/>
    </row>
    <row r="5" spans="1:5" ht="12.75">
      <c r="A5" s="17"/>
      <c r="B5" s="126" t="s">
        <v>218</v>
      </c>
      <c r="C5" s="126"/>
      <c r="D5" s="126"/>
      <c r="E5" s="2"/>
    </row>
    <row r="6" spans="1:7" ht="12.75">
      <c r="A6" s="3" t="s">
        <v>278</v>
      </c>
      <c r="C6" s="3"/>
      <c r="D6" s="3"/>
      <c r="E6" s="3"/>
      <c r="F6" s="3"/>
      <c r="G6" s="3"/>
    </row>
    <row r="7" spans="3:7" ht="15.75" customHeight="1" thickBot="1">
      <c r="C7" s="3"/>
      <c r="D7" s="3"/>
      <c r="E7" s="3"/>
      <c r="F7" s="3" t="s">
        <v>276</v>
      </c>
      <c r="G7" s="3" t="s">
        <v>256</v>
      </c>
    </row>
    <row r="8" spans="1:7" ht="15.75" customHeight="1">
      <c r="A8" s="118" t="s">
        <v>178</v>
      </c>
      <c r="B8" s="119"/>
      <c r="C8" s="119"/>
      <c r="D8" s="49"/>
      <c r="E8" s="49"/>
      <c r="F8" s="122" t="s">
        <v>3</v>
      </c>
      <c r="G8" s="124" t="s">
        <v>3</v>
      </c>
    </row>
    <row r="9" spans="1:7" ht="13.5" thickBot="1">
      <c r="A9" s="120"/>
      <c r="B9" s="121"/>
      <c r="C9" s="121"/>
      <c r="D9" s="50"/>
      <c r="E9" s="50" t="s">
        <v>181</v>
      </c>
      <c r="F9" s="144"/>
      <c r="G9" s="145"/>
    </row>
    <row r="10" spans="1:7" ht="15.75" customHeight="1">
      <c r="A10" s="34" t="s">
        <v>4</v>
      </c>
      <c r="B10" s="35"/>
      <c r="C10" s="35"/>
      <c r="D10" s="37" t="s">
        <v>92</v>
      </c>
      <c r="E10" s="37"/>
      <c r="F10" s="143">
        <f>F11+F14+F17+F27+F33+F34+F35</f>
        <v>96931090</v>
      </c>
      <c r="G10" s="143">
        <f>G11+G14+G17+G27+G33+G34+G35</f>
        <v>98482167</v>
      </c>
    </row>
    <row r="11" spans="1:7" s="2" customFormat="1" ht="12.75">
      <c r="A11" s="34"/>
      <c r="B11" s="35">
        <v>1</v>
      </c>
      <c r="C11" s="54"/>
      <c r="D11" s="37" t="s">
        <v>5</v>
      </c>
      <c r="E11" s="37"/>
      <c r="F11" s="139">
        <f>F12+F13</f>
        <v>186317</v>
      </c>
      <c r="G11" s="139">
        <f>G12+G13</f>
        <v>157645</v>
      </c>
    </row>
    <row r="12" spans="1:7" s="2" customFormat="1" ht="12.75">
      <c r="A12" s="18"/>
      <c r="B12" s="4"/>
      <c r="C12" s="20" t="s">
        <v>104</v>
      </c>
      <c r="D12" s="19" t="s">
        <v>102</v>
      </c>
      <c r="E12" s="6"/>
      <c r="F12" s="140">
        <v>168785</v>
      </c>
      <c r="G12" s="140">
        <v>151855</v>
      </c>
    </row>
    <row r="13" spans="1:7" s="2" customFormat="1" ht="12.75">
      <c r="A13" s="18"/>
      <c r="B13" s="4"/>
      <c r="C13" s="20" t="s">
        <v>105</v>
      </c>
      <c r="D13" s="19" t="s">
        <v>103</v>
      </c>
      <c r="E13" s="6"/>
      <c r="F13" s="140">
        <v>17532</v>
      </c>
      <c r="G13" s="140">
        <v>5790</v>
      </c>
    </row>
    <row r="14" spans="1:7" s="2" customFormat="1" ht="12.75">
      <c r="A14" s="34"/>
      <c r="B14" s="35">
        <v>2</v>
      </c>
      <c r="C14" s="55"/>
      <c r="D14" s="37" t="s">
        <v>93</v>
      </c>
      <c r="E14" s="37"/>
      <c r="F14" s="139">
        <f>F15+F16</f>
        <v>0</v>
      </c>
      <c r="G14" s="139">
        <f>G15+G16</f>
        <v>0</v>
      </c>
    </row>
    <row r="15" spans="1:7" ht="12.75">
      <c r="A15" s="18"/>
      <c r="B15" s="4"/>
      <c r="C15" s="20" t="s">
        <v>104</v>
      </c>
      <c r="D15" s="19" t="s">
        <v>59</v>
      </c>
      <c r="E15" s="19"/>
      <c r="F15" s="140">
        <v>0</v>
      </c>
      <c r="G15" s="140">
        <v>0</v>
      </c>
    </row>
    <row r="16" spans="1:7" ht="12.75">
      <c r="A16" s="18"/>
      <c r="B16" s="4"/>
      <c r="C16" s="20" t="s">
        <v>105</v>
      </c>
      <c r="D16" s="19" t="s">
        <v>60</v>
      </c>
      <c r="E16" s="19"/>
      <c r="F16" s="140">
        <v>0</v>
      </c>
      <c r="G16" s="140">
        <v>0</v>
      </c>
    </row>
    <row r="17" spans="1:7" ht="12.75">
      <c r="A17" s="34"/>
      <c r="B17" s="35">
        <v>3</v>
      </c>
      <c r="C17" s="56"/>
      <c r="D17" s="37" t="s">
        <v>61</v>
      </c>
      <c r="E17" s="37"/>
      <c r="F17" s="139">
        <f>F18+F19+F20+F21+F22+F23+F24+F25+F26</f>
        <v>96371943</v>
      </c>
      <c r="G17" s="139">
        <f>G18+G19+G20+G21+G22+G23+G24+G25+G26</f>
        <v>97951692</v>
      </c>
    </row>
    <row r="18" spans="1:7" ht="12.75">
      <c r="A18" s="34"/>
      <c r="B18" s="35"/>
      <c r="C18" s="36" t="s">
        <v>104</v>
      </c>
      <c r="D18" s="38" t="s">
        <v>106</v>
      </c>
      <c r="E18" s="38"/>
      <c r="F18" s="141">
        <v>0</v>
      </c>
      <c r="G18" s="141">
        <v>0</v>
      </c>
    </row>
    <row r="19" spans="1:7" ht="12.75">
      <c r="A19" s="34"/>
      <c r="B19" s="35"/>
      <c r="C19" s="36" t="s">
        <v>105</v>
      </c>
      <c r="D19" s="38" t="s">
        <v>107</v>
      </c>
      <c r="E19" s="38"/>
      <c r="F19" s="141">
        <v>0</v>
      </c>
      <c r="G19" s="141">
        <v>0</v>
      </c>
    </row>
    <row r="20" spans="1:10" ht="12.75">
      <c r="A20" s="34"/>
      <c r="B20" s="35"/>
      <c r="C20" s="36" t="s">
        <v>33</v>
      </c>
      <c r="D20" s="38" t="s">
        <v>108</v>
      </c>
      <c r="E20" s="38"/>
      <c r="F20" s="141">
        <v>5364</v>
      </c>
      <c r="G20" s="141">
        <v>5364</v>
      </c>
      <c r="J20" s="7" t="s">
        <v>182</v>
      </c>
    </row>
    <row r="21" spans="1:7" ht="12.75">
      <c r="A21" s="34"/>
      <c r="B21" s="35"/>
      <c r="C21" s="36" t="s">
        <v>109</v>
      </c>
      <c r="D21" s="38" t="s">
        <v>110</v>
      </c>
      <c r="E21" s="38"/>
      <c r="F21" s="141">
        <v>413260</v>
      </c>
      <c r="G21" s="141">
        <v>397008</v>
      </c>
    </row>
    <row r="22" spans="1:11" ht="12.75">
      <c r="A22" s="34"/>
      <c r="B22" s="35"/>
      <c r="C22" s="36" t="s">
        <v>111</v>
      </c>
      <c r="D22" s="38" t="s">
        <v>112</v>
      </c>
      <c r="E22" s="38"/>
      <c r="F22" s="141">
        <v>25222669</v>
      </c>
      <c r="G22" s="141">
        <v>26818669</v>
      </c>
      <c r="K22" s="7" t="s">
        <v>182</v>
      </c>
    </row>
    <row r="23" spans="1:9" ht="12.75">
      <c r="A23" s="18"/>
      <c r="B23" s="4"/>
      <c r="C23" s="20" t="s">
        <v>17</v>
      </c>
      <c r="D23" s="19" t="s">
        <v>62</v>
      </c>
      <c r="E23" s="19"/>
      <c r="F23" s="141">
        <v>69791496</v>
      </c>
      <c r="G23" s="140">
        <v>69791496</v>
      </c>
      <c r="I23" s="7" t="s">
        <v>182</v>
      </c>
    </row>
    <row r="24" spans="1:7" ht="12.75">
      <c r="A24" s="18"/>
      <c r="B24" s="4"/>
      <c r="C24" s="20" t="s">
        <v>18</v>
      </c>
      <c r="D24" s="19" t="s">
        <v>63</v>
      </c>
      <c r="E24" s="19"/>
      <c r="F24" s="140">
        <v>939154</v>
      </c>
      <c r="G24" s="140">
        <v>939155</v>
      </c>
    </row>
    <row r="25" spans="1:7" ht="12.75">
      <c r="A25" s="18"/>
      <c r="B25" s="4"/>
      <c r="C25" s="20" t="s">
        <v>19</v>
      </c>
      <c r="D25" s="19" t="s">
        <v>64</v>
      </c>
      <c r="E25" s="19"/>
      <c r="F25" s="140">
        <v>0</v>
      </c>
      <c r="G25" s="140">
        <v>0</v>
      </c>
    </row>
    <row r="26" spans="1:7" ht="12.75">
      <c r="A26" s="18"/>
      <c r="B26" s="4"/>
      <c r="C26" s="20" t="s">
        <v>20</v>
      </c>
      <c r="D26" s="19" t="s">
        <v>65</v>
      </c>
      <c r="E26" s="19"/>
      <c r="F26" s="140">
        <v>0</v>
      </c>
      <c r="G26" s="140">
        <v>0</v>
      </c>
    </row>
    <row r="27" spans="1:7" ht="12.75">
      <c r="A27" s="34"/>
      <c r="B27" s="35">
        <v>4</v>
      </c>
      <c r="C27" s="56"/>
      <c r="D27" s="37" t="s">
        <v>6</v>
      </c>
      <c r="E27" s="37"/>
      <c r="F27" s="139">
        <f>F28+F29+F30+F31+F32</f>
        <v>169164</v>
      </c>
      <c r="G27" s="139">
        <f>G28+G29+G30+G31+G32</f>
        <v>169164</v>
      </c>
    </row>
    <row r="28" spans="1:7" ht="15" customHeight="1">
      <c r="A28" s="18"/>
      <c r="B28" s="4"/>
      <c r="C28" s="20" t="s">
        <v>104</v>
      </c>
      <c r="D28" s="19" t="s">
        <v>199</v>
      </c>
      <c r="E28" s="19"/>
      <c r="F28" s="140">
        <v>169164</v>
      </c>
      <c r="G28" s="140">
        <v>169164</v>
      </c>
    </row>
    <row r="29" spans="1:7" ht="12.75">
      <c r="A29" s="18"/>
      <c r="B29" s="4"/>
      <c r="C29" s="20" t="s">
        <v>105</v>
      </c>
      <c r="D29" s="19" t="s">
        <v>66</v>
      </c>
      <c r="E29" s="19"/>
      <c r="F29" s="140">
        <v>0</v>
      </c>
      <c r="G29" s="140">
        <v>0</v>
      </c>
    </row>
    <row r="30" spans="1:7" ht="12.75">
      <c r="A30" s="18"/>
      <c r="B30" s="4"/>
      <c r="C30" s="20" t="s">
        <v>33</v>
      </c>
      <c r="D30" s="19" t="s">
        <v>67</v>
      </c>
      <c r="E30" s="19"/>
      <c r="F30" s="141">
        <v>0</v>
      </c>
      <c r="G30" s="141">
        <v>0</v>
      </c>
    </row>
    <row r="31" spans="1:7" ht="12.75">
      <c r="A31" s="18"/>
      <c r="B31" s="4"/>
      <c r="C31" s="20" t="s">
        <v>109</v>
      </c>
      <c r="D31" s="19" t="s">
        <v>68</v>
      </c>
      <c r="E31" s="19"/>
      <c r="F31" s="140">
        <v>0</v>
      </c>
      <c r="G31" s="140">
        <v>0</v>
      </c>
    </row>
    <row r="32" spans="1:7" ht="12.75">
      <c r="A32" s="18"/>
      <c r="B32" s="4"/>
      <c r="C32" s="20" t="s">
        <v>111</v>
      </c>
      <c r="D32" s="19" t="s">
        <v>69</v>
      </c>
      <c r="E32" s="19"/>
      <c r="F32" s="140">
        <v>0</v>
      </c>
      <c r="G32" s="140">
        <v>0</v>
      </c>
    </row>
    <row r="33" spans="1:8" ht="12.75">
      <c r="A33" s="34"/>
      <c r="B33" s="35">
        <v>5</v>
      </c>
      <c r="C33" s="55"/>
      <c r="D33" s="37" t="s">
        <v>94</v>
      </c>
      <c r="E33" s="37"/>
      <c r="F33" s="139">
        <v>0</v>
      </c>
      <c r="G33" s="139">
        <v>0</v>
      </c>
      <c r="H33" s="48"/>
    </row>
    <row r="34" spans="1:8" ht="12.75">
      <c r="A34" s="34"/>
      <c r="B34" s="35">
        <v>6</v>
      </c>
      <c r="C34" s="55"/>
      <c r="D34" s="37" t="s">
        <v>70</v>
      </c>
      <c r="E34" s="37"/>
      <c r="F34" s="139">
        <v>0</v>
      </c>
      <c r="G34" s="139">
        <v>0</v>
      </c>
      <c r="H34" s="48"/>
    </row>
    <row r="35" spans="1:8" ht="12.75">
      <c r="A35" s="34"/>
      <c r="B35" s="35">
        <v>7</v>
      </c>
      <c r="C35" s="55"/>
      <c r="D35" s="37" t="s">
        <v>7</v>
      </c>
      <c r="E35" s="37"/>
      <c r="F35" s="139">
        <f>F36</f>
        <v>203666</v>
      </c>
      <c r="G35" s="139">
        <f>G36</f>
        <v>203666</v>
      </c>
      <c r="H35" s="48"/>
    </row>
    <row r="36" spans="1:9" ht="12.75">
      <c r="A36" s="34"/>
      <c r="B36" s="35"/>
      <c r="C36" s="35"/>
      <c r="D36" s="38" t="s">
        <v>113</v>
      </c>
      <c r="E36" s="38"/>
      <c r="F36" s="141">
        <v>203666</v>
      </c>
      <c r="G36" s="141">
        <v>203666</v>
      </c>
      <c r="I36" s="2"/>
    </row>
    <row r="37" spans="1:7" ht="12.75">
      <c r="A37" s="34"/>
      <c r="B37" s="35"/>
      <c r="C37" s="35"/>
      <c r="D37" s="38" t="s">
        <v>200</v>
      </c>
      <c r="E37" s="38"/>
      <c r="F37" s="139">
        <v>0</v>
      </c>
      <c r="G37" s="141">
        <v>0</v>
      </c>
    </row>
    <row r="38" spans="1:7" ht="12.75">
      <c r="A38" s="34" t="s">
        <v>8</v>
      </c>
      <c r="B38" s="35"/>
      <c r="C38" s="55"/>
      <c r="D38" s="37" t="s">
        <v>9</v>
      </c>
      <c r="E38" s="37"/>
      <c r="F38" s="139">
        <f>F39+F44+F51+F52</f>
        <v>601510</v>
      </c>
      <c r="G38" s="139">
        <f>G39+G44+G51+G52</f>
        <v>601510</v>
      </c>
    </row>
    <row r="39" spans="1:7" ht="12.75">
      <c r="A39" s="34"/>
      <c r="B39" s="35">
        <v>1</v>
      </c>
      <c r="C39" s="35"/>
      <c r="D39" s="37" t="s">
        <v>10</v>
      </c>
      <c r="E39" s="37"/>
      <c r="F39" s="139">
        <f>F40+F41+F42+F43</f>
        <v>0</v>
      </c>
      <c r="G39" s="139">
        <f>G40+G41+G42+G43</f>
        <v>0</v>
      </c>
    </row>
    <row r="40" spans="1:7" ht="12.75">
      <c r="A40" s="18"/>
      <c r="B40" s="4"/>
      <c r="C40" s="20" t="s">
        <v>104</v>
      </c>
      <c r="D40" s="21" t="s">
        <v>95</v>
      </c>
      <c r="E40" s="21"/>
      <c r="F40" s="140">
        <v>0</v>
      </c>
      <c r="G40" s="140">
        <v>0</v>
      </c>
    </row>
    <row r="41" spans="1:7" ht="12.75">
      <c r="A41" s="18"/>
      <c r="B41" s="4"/>
      <c r="C41" s="20" t="s">
        <v>105</v>
      </c>
      <c r="D41" s="21" t="s">
        <v>71</v>
      </c>
      <c r="E41" s="21"/>
      <c r="F41" s="140">
        <v>0</v>
      </c>
      <c r="G41" s="140">
        <v>0</v>
      </c>
    </row>
    <row r="42" spans="1:7" ht="12.75">
      <c r="A42" s="18"/>
      <c r="B42" s="4"/>
      <c r="C42" s="20" t="s">
        <v>33</v>
      </c>
      <c r="D42" s="19" t="s">
        <v>72</v>
      </c>
      <c r="E42" s="19"/>
      <c r="F42" s="140">
        <v>0</v>
      </c>
      <c r="G42" s="140">
        <v>0</v>
      </c>
    </row>
    <row r="43" spans="1:7" ht="12.75">
      <c r="A43" s="18"/>
      <c r="B43" s="4"/>
      <c r="C43" s="20" t="s">
        <v>109</v>
      </c>
      <c r="D43" s="19" t="s">
        <v>73</v>
      </c>
      <c r="E43" s="19"/>
      <c r="F43" s="140">
        <v>0</v>
      </c>
      <c r="G43" s="140">
        <v>0</v>
      </c>
    </row>
    <row r="44" spans="1:7" s="2" customFormat="1" ht="12.75">
      <c r="A44" s="34"/>
      <c r="B44" s="35">
        <v>2</v>
      </c>
      <c r="C44" s="55"/>
      <c r="D44" s="37" t="s">
        <v>11</v>
      </c>
      <c r="E44" s="37"/>
      <c r="F44" s="139">
        <f>F45+F46+F47+F48+F49+F50</f>
        <v>601510</v>
      </c>
      <c r="G44" s="139">
        <f>G45+G46+G47+G48+G49+G50</f>
        <v>601510</v>
      </c>
    </row>
    <row r="45" spans="1:7" ht="12.75">
      <c r="A45" s="18"/>
      <c r="B45" s="4"/>
      <c r="C45" s="20" t="s">
        <v>104</v>
      </c>
      <c r="D45" s="19" t="s">
        <v>12</v>
      </c>
      <c r="E45" s="19"/>
      <c r="F45" s="140">
        <v>0</v>
      </c>
      <c r="G45" s="140">
        <v>0</v>
      </c>
    </row>
    <row r="46" spans="1:7" ht="12.75">
      <c r="A46" s="18"/>
      <c r="B46" s="4"/>
      <c r="C46" s="20" t="s">
        <v>105</v>
      </c>
      <c r="D46" s="19" t="s">
        <v>74</v>
      </c>
      <c r="E46" s="19"/>
      <c r="F46" s="140">
        <v>0</v>
      </c>
      <c r="G46" s="140">
        <v>0</v>
      </c>
    </row>
    <row r="47" spans="1:7" ht="12.75">
      <c r="A47" s="18"/>
      <c r="B47" s="4"/>
      <c r="C47" s="20" t="s">
        <v>33</v>
      </c>
      <c r="D47" s="19" t="s">
        <v>13</v>
      </c>
      <c r="E47" s="19"/>
      <c r="F47" s="140">
        <v>282785</v>
      </c>
      <c r="G47" s="140">
        <v>282785</v>
      </c>
    </row>
    <row r="48" spans="1:7" ht="12.75">
      <c r="A48" s="18"/>
      <c r="B48" s="4"/>
      <c r="C48" s="20" t="s">
        <v>109</v>
      </c>
      <c r="D48" s="19" t="s">
        <v>201</v>
      </c>
      <c r="E48" s="19"/>
      <c r="F48" s="140"/>
      <c r="G48" s="140"/>
    </row>
    <row r="49" spans="1:7" ht="12.75">
      <c r="A49" s="18"/>
      <c r="B49" s="4"/>
      <c r="C49" s="20" t="s">
        <v>109</v>
      </c>
      <c r="D49" s="19" t="s">
        <v>184</v>
      </c>
      <c r="E49" s="19"/>
      <c r="F49" s="140">
        <v>318725</v>
      </c>
      <c r="G49" s="140">
        <v>318725</v>
      </c>
    </row>
    <row r="50" spans="1:7" ht="12.75">
      <c r="A50" s="18"/>
      <c r="B50" s="4"/>
      <c r="C50" s="20" t="s">
        <v>111</v>
      </c>
      <c r="D50" s="19" t="s">
        <v>183</v>
      </c>
      <c r="E50" s="19"/>
      <c r="F50" s="140">
        <v>0</v>
      </c>
      <c r="G50" s="140">
        <v>0</v>
      </c>
    </row>
    <row r="51" spans="1:7" ht="15.75" customHeight="1">
      <c r="A51" s="34"/>
      <c r="B51" s="35">
        <v>3</v>
      </c>
      <c r="C51" s="55"/>
      <c r="D51" s="37" t="s">
        <v>14</v>
      </c>
      <c r="E51" s="37"/>
      <c r="F51" s="139">
        <v>0</v>
      </c>
      <c r="G51" s="139">
        <v>0</v>
      </c>
    </row>
    <row r="52" spans="1:7" ht="15.75" customHeight="1">
      <c r="A52" s="34"/>
      <c r="B52" s="35">
        <v>4</v>
      </c>
      <c r="C52" s="55"/>
      <c r="D52" s="37" t="s">
        <v>15</v>
      </c>
      <c r="E52" s="37"/>
      <c r="F52" s="139">
        <f>F53+F54+F55</f>
        <v>0</v>
      </c>
      <c r="G52" s="139">
        <f>G53+G54+G55</f>
        <v>0</v>
      </c>
    </row>
    <row r="53" spans="1:7" ht="12.75">
      <c r="A53" s="18"/>
      <c r="B53" s="4"/>
      <c r="C53" s="20" t="s">
        <v>17</v>
      </c>
      <c r="D53" s="19" t="s">
        <v>75</v>
      </c>
      <c r="E53" s="19"/>
      <c r="F53" s="140">
        <v>0</v>
      </c>
      <c r="G53" s="140">
        <v>0</v>
      </c>
    </row>
    <row r="54" spans="1:7" ht="15.75" customHeight="1">
      <c r="A54" s="18"/>
      <c r="B54" s="4"/>
      <c r="C54" s="20" t="s">
        <v>18</v>
      </c>
      <c r="D54" s="19" t="s">
        <v>16</v>
      </c>
      <c r="E54" s="19"/>
      <c r="F54" s="140">
        <v>0</v>
      </c>
      <c r="G54" s="140">
        <v>0</v>
      </c>
    </row>
    <row r="55" spans="1:7" ht="15.75" customHeight="1">
      <c r="A55" s="18"/>
      <c r="B55" s="4"/>
      <c r="C55" s="20" t="s">
        <v>19</v>
      </c>
      <c r="D55" s="19" t="s">
        <v>76</v>
      </c>
      <c r="E55" s="19"/>
      <c r="F55" s="140">
        <v>0</v>
      </c>
      <c r="G55" s="140">
        <v>0</v>
      </c>
    </row>
    <row r="56" spans="1:7" ht="12.75">
      <c r="A56" s="34"/>
      <c r="B56" s="35">
        <v>5</v>
      </c>
      <c r="C56" s="35"/>
      <c r="D56" s="37" t="s">
        <v>89</v>
      </c>
      <c r="E56" s="37"/>
      <c r="F56" s="139">
        <v>0</v>
      </c>
      <c r="G56" s="139">
        <v>0</v>
      </c>
    </row>
    <row r="57" spans="1:7" s="2" customFormat="1" ht="12.75">
      <c r="A57" s="34"/>
      <c r="B57" s="35">
        <v>6</v>
      </c>
      <c r="C57" s="35"/>
      <c r="D57" s="37" t="s">
        <v>77</v>
      </c>
      <c r="E57" s="37"/>
      <c r="F57" s="139">
        <v>0</v>
      </c>
      <c r="G57" s="139">
        <v>0</v>
      </c>
    </row>
    <row r="58" spans="1:7" s="26" customFormat="1" ht="16.5" thickBot="1">
      <c r="A58" s="51"/>
      <c r="B58" s="52"/>
      <c r="C58" s="57"/>
      <c r="D58" s="53" t="s">
        <v>1</v>
      </c>
      <c r="E58" s="53"/>
      <c r="F58" s="142">
        <f>F10+F38+J44+F56+F57</f>
        <v>97532600</v>
      </c>
      <c r="G58" s="142">
        <f>G10+G38+K44+G56+G57</f>
        <v>99083677</v>
      </c>
    </row>
    <row r="59" spans="1:8" ht="15.75" customHeight="1">
      <c r="A59" s="5"/>
      <c r="B59" s="5"/>
      <c r="C59" s="22"/>
      <c r="D59" s="23"/>
      <c r="E59" s="23"/>
      <c r="F59" s="23"/>
      <c r="G59" s="24"/>
      <c r="H59" s="23"/>
    </row>
    <row r="60" spans="1:8" ht="15.75" customHeight="1">
      <c r="A60" s="5"/>
      <c r="B60" s="5"/>
      <c r="C60" s="22"/>
      <c r="D60" s="23"/>
      <c r="E60" s="23"/>
      <c r="F60" s="155"/>
      <c r="G60" s="24"/>
      <c r="H60" s="23"/>
    </row>
    <row r="61" spans="1:8" ht="15.75" customHeight="1">
      <c r="A61" s="5"/>
      <c r="B61" s="5"/>
      <c r="C61" s="22"/>
      <c r="D61" s="127" t="s">
        <v>252</v>
      </c>
      <c r="E61" s="23"/>
      <c r="F61" s="23"/>
      <c r="G61" s="24"/>
      <c r="H61" s="23"/>
    </row>
    <row r="62" spans="1:8" ht="15.75" customHeight="1">
      <c r="A62" s="5"/>
      <c r="B62" s="5"/>
      <c r="C62" s="22"/>
      <c r="D62" s="128" t="s">
        <v>288</v>
      </c>
      <c r="E62" s="23"/>
      <c r="F62" s="23"/>
      <c r="G62" s="24"/>
      <c r="H62" s="23"/>
    </row>
    <row r="63" spans="1:8" ht="15.75" customHeight="1">
      <c r="A63" s="5"/>
      <c r="B63" s="5"/>
      <c r="C63" s="22"/>
      <c r="D63" s="128"/>
      <c r="E63" s="23"/>
      <c r="F63" s="23"/>
      <c r="G63" s="24"/>
      <c r="H63" s="23"/>
    </row>
    <row r="64" spans="1:8" ht="15.75" customHeight="1">
      <c r="A64" s="5"/>
      <c r="B64" s="5"/>
      <c r="C64" s="22"/>
      <c r="D64" s="128"/>
      <c r="E64" s="23"/>
      <c r="F64" s="23"/>
      <c r="G64" s="24"/>
      <c r="H64" s="23"/>
    </row>
    <row r="65" spans="1:8" ht="15.75" customHeight="1">
      <c r="A65" s="5"/>
      <c r="B65" s="5"/>
      <c r="C65" s="22"/>
      <c r="D65" s="23"/>
      <c r="E65" s="23"/>
      <c r="F65" s="23"/>
      <c r="G65" s="24"/>
      <c r="H65" s="23"/>
    </row>
    <row r="66" spans="1:8" ht="15.75" customHeight="1">
      <c r="A66" s="5"/>
      <c r="B66" s="5"/>
      <c r="C66" s="22"/>
      <c r="D66" s="23"/>
      <c r="E66" s="23"/>
      <c r="F66" s="23"/>
      <c r="G66" s="24"/>
      <c r="H66" s="23"/>
    </row>
    <row r="67" spans="1:8" ht="15.75" customHeight="1">
      <c r="A67" s="5"/>
      <c r="B67" s="5"/>
      <c r="C67" s="22"/>
      <c r="D67" s="23"/>
      <c r="E67" s="23"/>
      <c r="F67" s="23"/>
      <c r="G67" s="24"/>
      <c r="H67" s="23"/>
    </row>
    <row r="68" spans="1:8" ht="15.75" customHeight="1">
      <c r="A68" s="5"/>
      <c r="B68" s="5"/>
      <c r="C68" s="22"/>
      <c r="D68" s="23"/>
      <c r="E68" s="23"/>
      <c r="F68" s="23"/>
      <c r="G68" s="24"/>
      <c r="H68" s="23"/>
    </row>
    <row r="69" spans="1:8" ht="15.75" customHeight="1">
      <c r="A69" s="5"/>
      <c r="B69" s="5"/>
      <c r="C69" s="22"/>
      <c r="D69" s="23"/>
      <c r="E69" s="23"/>
      <c r="F69" s="23"/>
      <c r="G69" s="24"/>
      <c r="H69" s="23"/>
    </row>
    <row r="70" spans="1:8" ht="15.75" customHeight="1">
      <c r="A70" s="5"/>
      <c r="B70" s="5"/>
      <c r="C70" s="22"/>
      <c r="D70" s="23"/>
      <c r="E70" s="23"/>
      <c r="F70" s="23"/>
      <c r="G70" s="24"/>
      <c r="H70" s="23"/>
    </row>
    <row r="71" spans="1:8" ht="15.75" customHeight="1">
      <c r="A71" s="5"/>
      <c r="B71" s="5"/>
      <c r="C71" s="22"/>
      <c r="D71" s="23"/>
      <c r="E71" s="23"/>
      <c r="F71" s="23"/>
      <c r="G71" s="24"/>
      <c r="H71" s="23"/>
    </row>
    <row r="72" spans="1:8" ht="15.75" customHeight="1">
      <c r="A72" s="5"/>
      <c r="B72" s="5"/>
      <c r="C72" s="22"/>
      <c r="D72" s="23"/>
      <c r="E72" s="23"/>
      <c r="F72" s="23"/>
      <c r="G72" s="24"/>
      <c r="H72" s="23"/>
    </row>
    <row r="73" spans="1:6" ht="15.75" customHeight="1">
      <c r="A73" s="5"/>
      <c r="B73" s="17"/>
      <c r="C73" s="126" t="s">
        <v>223</v>
      </c>
      <c r="D73" s="126"/>
      <c r="E73" s="126"/>
      <c r="F73" s="2"/>
    </row>
    <row r="74" spans="1:8" ht="15.75" customHeight="1">
      <c r="A74" s="5"/>
      <c r="B74" s="3" t="s">
        <v>277</v>
      </c>
      <c r="C74" s="3"/>
      <c r="D74" s="3"/>
      <c r="E74" s="3"/>
      <c r="F74" s="3"/>
      <c r="G74" s="3"/>
      <c r="H74" s="3"/>
    </row>
    <row r="75" spans="1:8" ht="15" customHeight="1" thickBot="1">
      <c r="A75" s="5"/>
      <c r="B75" s="5" t="s">
        <v>179</v>
      </c>
      <c r="C75" s="22"/>
      <c r="D75" s="1"/>
      <c r="E75" s="1"/>
      <c r="F75" s="3" t="s">
        <v>276</v>
      </c>
      <c r="G75" s="3" t="s">
        <v>256</v>
      </c>
      <c r="H75" s="23"/>
    </row>
    <row r="76" spans="1:7" ht="15.75" customHeight="1">
      <c r="A76" s="118" t="s">
        <v>21</v>
      </c>
      <c r="B76" s="119"/>
      <c r="C76" s="119"/>
      <c r="D76" s="49"/>
      <c r="E76" s="49"/>
      <c r="F76" s="122" t="s">
        <v>3</v>
      </c>
      <c r="G76" s="124" t="s">
        <v>3</v>
      </c>
    </row>
    <row r="77" spans="1:7" ht="13.5" customHeight="1">
      <c r="A77" s="120"/>
      <c r="B77" s="121"/>
      <c r="C77" s="121"/>
      <c r="D77" s="50"/>
      <c r="E77" s="50" t="s">
        <v>181</v>
      </c>
      <c r="F77" s="123"/>
      <c r="G77" s="125"/>
    </row>
    <row r="78" spans="1:7" ht="15.75" customHeight="1">
      <c r="A78" s="34" t="s">
        <v>4</v>
      </c>
      <c r="B78" s="35"/>
      <c r="C78" s="55"/>
      <c r="D78" s="37" t="s">
        <v>127</v>
      </c>
      <c r="E78" s="37"/>
      <c r="F78" s="139">
        <f>F79+F80+F85+F99+F100</f>
        <v>48508</v>
      </c>
      <c r="G78" s="139">
        <f>G79+G80+G85+G99+G100</f>
        <v>146187</v>
      </c>
    </row>
    <row r="79" spans="1:7" s="2" customFormat="1" ht="15.75" customHeight="1">
      <c r="A79" s="34"/>
      <c r="B79" s="35">
        <v>1</v>
      </c>
      <c r="C79" s="35"/>
      <c r="D79" s="37" t="s">
        <v>59</v>
      </c>
      <c r="E79" s="37"/>
      <c r="F79" s="141">
        <v>0</v>
      </c>
      <c r="G79" s="141">
        <v>0</v>
      </c>
    </row>
    <row r="80" spans="1:9" s="2" customFormat="1" ht="15.75" customHeight="1">
      <c r="A80" s="34"/>
      <c r="B80" s="35">
        <v>2</v>
      </c>
      <c r="C80" s="55"/>
      <c r="D80" s="37" t="s">
        <v>22</v>
      </c>
      <c r="E80" s="37"/>
      <c r="F80" s="139">
        <f>F81+F82+F83+F84</f>
        <v>0</v>
      </c>
      <c r="G80" s="139">
        <f>G81+G82+G83+G84</f>
        <v>0</v>
      </c>
      <c r="I80" s="2" t="s">
        <v>182</v>
      </c>
    </row>
    <row r="81" spans="1:7" ht="15.75" customHeight="1">
      <c r="A81" s="18"/>
      <c r="B81" s="4"/>
      <c r="C81" s="20" t="s">
        <v>104</v>
      </c>
      <c r="D81" s="19" t="s">
        <v>78</v>
      </c>
      <c r="E81" s="19"/>
      <c r="F81" s="140">
        <v>0</v>
      </c>
      <c r="G81" s="140">
        <v>0</v>
      </c>
    </row>
    <row r="82" spans="1:7" ht="15.75" customHeight="1">
      <c r="A82" s="18"/>
      <c r="B82" s="4"/>
      <c r="C82" s="20" t="s">
        <v>105</v>
      </c>
      <c r="D82" s="19" t="s">
        <v>23</v>
      </c>
      <c r="E82" s="19"/>
      <c r="F82" s="140">
        <v>0</v>
      </c>
      <c r="G82" s="140">
        <v>0</v>
      </c>
    </row>
    <row r="83" spans="1:7" ht="15.75" customHeight="1">
      <c r="A83" s="18"/>
      <c r="B83" s="4"/>
      <c r="C83" s="20" t="s">
        <v>33</v>
      </c>
      <c r="D83" s="19" t="s">
        <v>79</v>
      </c>
      <c r="E83" s="19"/>
      <c r="F83" s="140">
        <v>0</v>
      </c>
      <c r="G83" s="140">
        <v>0</v>
      </c>
    </row>
    <row r="84" spans="1:7" ht="15.75" customHeight="1">
      <c r="A84" s="18"/>
      <c r="B84" s="4"/>
      <c r="C84" s="20" t="s">
        <v>109</v>
      </c>
      <c r="D84" s="19" t="s">
        <v>114</v>
      </c>
      <c r="E84" s="19"/>
      <c r="F84" s="140">
        <v>0</v>
      </c>
      <c r="G84" s="140">
        <v>0</v>
      </c>
    </row>
    <row r="85" spans="1:7" s="2" customFormat="1" ht="15.75" customHeight="1">
      <c r="A85" s="34"/>
      <c r="B85" s="35">
        <v>3</v>
      </c>
      <c r="C85" s="55"/>
      <c r="D85" s="37" t="s">
        <v>80</v>
      </c>
      <c r="E85" s="37"/>
      <c r="F85" s="139">
        <f>F86+F87+F88+F89+F90+F91+F92+F93+F94+F95+F96+F97+F98</f>
        <v>48508</v>
      </c>
      <c r="G85" s="139">
        <f>G86+G87+G88+G89+G90+G91+G92+G93+G94+G95+G96+G97+G98</f>
        <v>146187</v>
      </c>
    </row>
    <row r="86" spans="1:7" ht="15.75" customHeight="1">
      <c r="A86" s="18"/>
      <c r="B86" s="4"/>
      <c r="C86" s="20" t="s">
        <v>104</v>
      </c>
      <c r="D86" s="19" t="s">
        <v>81</v>
      </c>
      <c r="E86" s="19"/>
      <c r="F86" s="140">
        <v>0</v>
      </c>
      <c r="G86" s="140">
        <v>0</v>
      </c>
    </row>
    <row r="87" spans="1:7" ht="15.75" customHeight="1">
      <c r="A87" s="18"/>
      <c r="B87" s="4"/>
      <c r="C87" s="20" t="s">
        <v>105</v>
      </c>
      <c r="D87" s="19" t="s">
        <v>82</v>
      </c>
      <c r="E87" s="19"/>
      <c r="F87" s="140">
        <v>0</v>
      </c>
      <c r="G87" s="140">
        <v>89160</v>
      </c>
    </row>
    <row r="88" spans="1:7" ht="15.75" customHeight="1">
      <c r="A88" s="18"/>
      <c r="B88" s="4"/>
      <c r="C88" s="20" t="s">
        <v>33</v>
      </c>
      <c r="D88" s="19" t="s">
        <v>115</v>
      </c>
      <c r="E88" s="19"/>
      <c r="F88" s="140">
        <v>14508</v>
      </c>
      <c r="G88" s="140">
        <v>39144</v>
      </c>
    </row>
    <row r="89" spans="1:7" ht="15.75" customHeight="1">
      <c r="A89" s="18"/>
      <c r="B89" s="4"/>
      <c r="C89" s="20" t="s">
        <v>109</v>
      </c>
      <c r="D89" s="19" t="s">
        <v>116</v>
      </c>
      <c r="E89" s="19"/>
      <c r="F89" s="140">
        <v>0</v>
      </c>
      <c r="G89" s="140">
        <v>17883</v>
      </c>
    </row>
    <row r="90" spans="1:7" ht="15.75" customHeight="1">
      <c r="A90" s="18"/>
      <c r="B90" s="4"/>
      <c r="C90" s="20" t="s">
        <v>111</v>
      </c>
      <c r="D90" s="19" t="s">
        <v>117</v>
      </c>
      <c r="E90" s="19"/>
      <c r="F90" s="140">
        <v>0</v>
      </c>
      <c r="G90" s="140">
        <v>0</v>
      </c>
    </row>
    <row r="91" spans="1:7" ht="15.75" customHeight="1">
      <c r="A91" s="18"/>
      <c r="B91" s="4"/>
      <c r="C91" s="20" t="s">
        <v>118</v>
      </c>
      <c r="D91" s="19" t="s">
        <v>119</v>
      </c>
      <c r="E91" s="19"/>
      <c r="F91" s="140">
        <v>0</v>
      </c>
      <c r="G91" s="140">
        <v>0</v>
      </c>
    </row>
    <row r="92" spans="1:7" ht="15.75" customHeight="1">
      <c r="A92" s="18"/>
      <c r="B92" s="4"/>
      <c r="C92" s="20" t="s">
        <v>120</v>
      </c>
      <c r="D92" s="19" t="s">
        <v>121</v>
      </c>
      <c r="E92" s="19"/>
      <c r="F92" s="140">
        <v>0</v>
      </c>
      <c r="G92" s="140">
        <v>0</v>
      </c>
    </row>
    <row r="93" spans="1:7" ht="15.75" customHeight="1">
      <c r="A93" s="18"/>
      <c r="B93" s="4"/>
      <c r="C93" s="20" t="s">
        <v>122</v>
      </c>
      <c r="D93" s="19" t="s">
        <v>221</v>
      </c>
      <c r="E93" s="19"/>
      <c r="F93" s="140">
        <v>0</v>
      </c>
      <c r="G93" s="140">
        <v>0</v>
      </c>
    </row>
    <row r="94" spans="1:7" ht="15.75" customHeight="1">
      <c r="A94" s="18"/>
      <c r="B94" s="4"/>
      <c r="C94" s="20" t="s">
        <v>123</v>
      </c>
      <c r="D94" s="19" t="s">
        <v>124</v>
      </c>
      <c r="E94" s="19"/>
      <c r="F94" s="140">
        <v>0</v>
      </c>
      <c r="G94" s="140">
        <v>0</v>
      </c>
    </row>
    <row r="95" spans="1:7" ht="15.75" customHeight="1">
      <c r="A95" s="18"/>
      <c r="B95" s="4"/>
      <c r="C95" s="20" t="s">
        <v>125</v>
      </c>
      <c r="D95" s="19" t="s">
        <v>126</v>
      </c>
      <c r="E95" s="19"/>
      <c r="F95" s="140">
        <v>34000</v>
      </c>
      <c r="G95" s="140">
        <v>0</v>
      </c>
    </row>
    <row r="96" spans="1:7" ht="15.75" customHeight="1">
      <c r="A96" s="18"/>
      <c r="B96" s="4"/>
      <c r="C96" s="20" t="s">
        <v>203</v>
      </c>
      <c r="D96" s="19" t="s">
        <v>24</v>
      </c>
      <c r="E96" s="19"/>
      <c r="F96" s="140">
        <v>0</v>
      </c>
      <c r="G96" s="140">
        <v>0</v>
      </c>
    </row>
    <row r="97" spans="1:7" ht="15.75" customHeight="1">
      <c r="A97" s="18"/>
      <c r="B97" s="4"/>
      <c r="C97" s="20" t="s">
        <v>204</v>
      </c>
      <c r="D97" s="19" t="s">
        <v>83</v>
      </c>
      <c r="E97" s="19"/>
      <c r="F97" s="140">
        <v>0</v>
      </c>
      <c r="G97" s="140">
        <v>0</v>
      </c>
    </row>
    <row r="98" spans="1:7" ht="15.75" customHeight="1">
      <c r="A98" s="18"/>
      <c r="B98" s="4"/>
      <c r="C98" s="20" t="s">
        <v>205</v>
      </c>
      <c r="D98" s="19" t="s">
        <v>202</v>
      </c>
      <c r="E98" s="19"/>
      <c r="F98" s="140">
        <v>0</v>
      </c>
      <c r="G98" s="140">
        <v>0</v>
      </c>
    </row>
    <row r="99" spans="1:7" ht="15.75" customHeight="1">
      <c r="A99" s="34"/>
      <c r="B99" s="35">
        <v>4</v>
      </c>
      <c r="C99" s="56"/>
      <c r="D99" s="37" t="s">
        <v>84</v>
      </c>
      <c r="E99" s="37"/>
      <c r="F99" s="139">
        <v>0</v>
      </c>
      <c r="G99" s="139">
        <v>0</v>
      </c>
    </row>
    <row r="100" spans="1:7" ht="15.75" customHeight="1">
      <c r="A100" s="34"/>
      <c r="B100" s="35">
        <v>5</v>
      </c>
      <c r="C100" s="56"/>
      <c r="D100" s="37" t="s">
        <v>96</v>
      </c>
      <c r="E100" s="37"/>
      <c r="F100" s="139">
        <v>0</v>
      </c>
      <c r="G100" s="139">
        <v>0</v>
      </c>
    </row>
    <row r="101" spans="1:7" ht="15.75" customHeight="1">
      <c r="A101" s="34" t="s">
        <v>8</v>
      </c>
      <c r="B101" s="35"/>
      <c r="C101" s="55"/>
      <c r="D101" s="37" t="s">
        <v>128</v>
      </c>
      <c r="E101" s="37"/>
      <c r="F101" s="139">
        <f>F102+F105+F106+F107</f>
        <v>0</v>
      </c>
      <c r="G101" s="139">
        <f>G102+G105+G106+G107</f>
        <v>0</v>
      </c>
    </row>
    <row r="102" spans="1:7" s="2" customFormat="1" ht="15.75" customHeight="1">
      <c r="A102" s="34"/>
      <c r="B102" s="35">
        <v>1</v>
      </c>
      <c r="C102" s="35"/>
      <c r="D102" s="37" t="s">
        <v>85</v>
      </c>
      <c r="E102" s="37"/>
      <c r="F102" s="139">
        <f>F103+F104</f>
        <v>0</v>
      </c>
      <c r="G102" s="139">
        <f>G103+G104</f>
        <v>0</v>
      </c>
    </row>
    <row r="103" spans="1:7" ht="15.75" customHeight="1">
      <c r="A103" s="18"/>
      <c r="B103" s="4"/>
      <c r="C103" s="20" t="s">
        <v>104</v>
      </c>
      <c r="D103" s="19" t="s">
        <v>25</v>
      </c>
      <c r="E103" s="19"/>
      <c r="F103" s="140">
        <v>0</v>
      </c>
      <c r="G103" s="140">
        <v>0</v>
      </c>
    </row>
    <row r="104" spans="1:7" ht="15.75" customHeight="1">
      <c r="A104" s="18"/>
      <c r="B104" s="4"/>
      <c r="C104" s="20" t="s">
        <v>105</v>
      </c>
      <c r="D104" s="19" t="s">
        <v>26</v>
      </c>
      <c r="E104" s="19"/>
      <c r="F104" s="140">
        <v>0</v>
      </c>
      <c r="G104" s="140">
        <v>0</v>
      </c>
    </row>
    <row r="105" spans="1:7" ht="15.75" customHeight="1">
      <c r="A105" s="34"/>
      <c r="B105" s="35">
        <v>2</v>
      </c>
      <c r="C105" s="55"/>
      <c r="D105" s="37" t="s">
        <v>86</v>
      </c>
      <c r="E105" s="37"/>
      <c r="F105" s="141">
        <v>0</v>
      </c>
      <c r="G105" s="141">
        <v>0</v>
      </c>
    </row>
    <row r="106" spans="1:7" ht="15.75" customHeight="1">
      <c r="A106" s="34"/>
      <c r="B106" s="35">
        <v>3</v>
      </c>
      <c r="C106" s="55"/>
      <c r="D106" s="37" t="s">
        <v>27</v>
      </c>
      <c r="E106" s="37"/>
      <c r="F106" s="141">
        <v>0</v>
      </c>
      <c r="G106" s="141">
        <v>0</v>
      </c>
    </row>
    <row r="107" spans="1:7" ht="15.75" customHeight="1">
      <c r="A107" s="34"/>
      <c r="B107" s="35">
        <v>4</v>
      </c>
      <c r="C107" s="55"/>
      <c r="D107" s="37" t="s">
        <v>84</v>
      </c>
      <c r="E107" s="37"/>
      <c r="F107" s="141">
        <v>0</v>
      </c>
      <c r="G107" s="141">
        <v>0</v>
      </c>
    </row>
    <row r="108" spans="1:7" ht="15.75" customHeight="1">
      <c r="A108" s="34"/>
      <c r="B108" s="35"/>
      <c r="C108" s="55"/>
      <c r="D108" s="37" t="s">
        <v>129</v>
      </c>
      <c r="E108" s="37"/>
      <c r="F108" s="139">
        <f>F78+F101</f>
        <v>48508</v>
      </c>
      <c r="G108" s="139">
        <f>G78+G101</f>
        <v>146187</v>
      </c>
    </row>
    <row r="109" spans="1:7" ht="15.75" customHeight="1">
      <c r="A109" s="34" t="s">
        <v>2</v>
      </c>
      <c r="B109" s="35"/>
      <c r="C109" s="35"/>
      <c r="D109" s="37" t="s">
        <v>28</v>
      </c>
      <c r="E109" s="37"/>
      <c r="F109" s="139">
        <f>F110+F111+F112+F113+F114+F115+F116+F117+F118+F119</f>
        <v>97484092</v>
      </c>
      <c r="G109" s="139">
        <f>G110+G111+G112+G113+G114+G115+G116+G117+G118+G119</f>
        <v>98937490</v>
      </c>
    </row>
    <row r="110" spans="1:7" ht="15.75" customHeight="1">
      <c r="A110" s="34"/>
      <c r="B110" s="35">
        <v>1</v>
      </c>
      <c r="C110" s="55"/>
      <c r="D110" s="37" t="s">
        <v>130</v>
      </c>
      <c r="E110" s="37"/>
      <c r="F110" s="139">
        <v>0</v>
      </c>
      <c r="G110" s="139">
        <v>0</v>
      </c>
    </row>
    <row r="111" spans="1:7" ht="15.75" customHeight="1">
      <c r="A111" s="34"/>
      <c r="B111" s="35">
        <v>2</v>
      </c>
      <c r="C111" s="35"/>
      <c r="D111" s="58" t="s">
        <v>180</v>
      </c>
      <c r="E111" s="58"/>
      <c r="F111" s="141">
        <v>0</v>
      </c>
      <c r="G111" s="139">
        <v>0</v>
      </c>
    </row>
    <row r="112" spans="1:7" ht="15.75" customHeight="1">
      <c r="A112" s="34"/>
      <c r="B112" s="35">
        <v>3</v>
      </c>
      <c r="C112" s="35"/>
      <c r="D112" s="58" t="s">
        <v>29</v>
      </c>
      <c r="E112" s="58"/>
      <c r="F112" s="141">
        <v>100000</v>
      </c>
      <c r="G112" s="141">
        <v>100000</v>
      </c>
    </row>
    <row r="113" spans="1:7" ht="15.75" customHeight="1">
      <c r="A113" s="34"/>
      <c r="B113" s="35">
        <v>4</v>
      </c>
      <c r="C113" s="35"/>
      <c r="D113" s="37" t="s">
        <v>90</v>
      </c>
      <c r="E113" s="37"/>
      <c r="F113" s="141">
        <v>0</v>
      </c>
      <c r="G113" s="141">
        <v>0</v>
      </c>
    </row>
    <row r="114" spans="1:7" ht="15.75" customHeight="1">
      <c r="A114" s="34"/>
      <c r="B114" s="35">
        <v>5</v>
      </c>
      <c r="C114" s="35"/>
      <c r="D114" s="37" t="s">
        <v>87</v>
      </c>
      <c r="E114" s="37"/>
      <c r="F114" s="141">
        <v>0</v>
      </c>
      <c r="G114" s="141">
        <v>0</v>
      </c>
    </row>
    <row r="115" spans="1:7" ht="15.75" customHeight="1">
      <c r="A115" s="34"/>
      <c r="B115" s="35">
        <v>6</v>
      </c>
      <c r="C115" s="35"/>
      <c r="D115" s="37" t="s">
        <v>30</v>
      </c>
      <c r="E115" s="37"/>
      <c r="F115" s="141">
        <v>0</v>
      </c>
      <c r="G115" s="141">
        <v>0</v>
      </c>
    </row>
    <row r="116" spans="1:7" ht="15.75" customHeight="1">
      <c r="A116" s="34"/>
      <c r="B116" s="35">
        <v>7</v>
      </c>
      <c r="C116" s="35"/>
      <c r="D116" s="37" t="s">
        <v>31</v>
      </c>
      <c r="E116" s="37"/>
      <c r="F116" s="141">
        <v>10000</v>
      </c>
      <c r="G116" s="141">
        <v>10000</v>
      </c>
    </row>
    <row r="117" spans="1:7" ht="15.75" customHeight="1">
      <c r="A117" s="34"/>
      <c r="B117" s="35">
        <v>8</v>
      </c>
      <c r="C117" s="35"/>
      <c r="D117" s="37" t="s">
        <v>88</v>
      </c>
      <c r="E117" s="37"/>
      <c r="F117" s="141">
        <v>0</v>
      </c>
      <c r="G117" s="141">
        <v>0</v>
      </c>
    </row>
    <row r="118" spans="1:7" ht="15.75" customHeight="1">
      <c r="A118" s="34"/>
      <c r="B118" s="35">
        <v>9</v>
      </c>
      <c r="C118" s="35"/>
      <c r="D118" s="37" t="s">
        <v>97</v>
      </c>
      <c r="E118" s="37"/>
      <c r="F118" s="141">
        <v>98827490</v>
      </c>
      <c r="G118" s="141">
        <v>100446292</v>
      </c>
    </row>
    <row r="119" spans="1:7" ht="15.75" customHeight="1">
      <c r="A119" s="34"/>
      <c r="B119" s="35">
        <v>10</v>
      </c>
      <c r="C119" s="35"/>
      <c r="D119" s="37" t="s">
        <v>32</v>
      </c>
      <c r="E119" s="37"/>
      <c r="F119" s="141">
        <v>-1453398</v>
      </c>
      <c r="G119" s="141">
        <v>-1618802</v>
      </c>
    </row>
    <row r="120" spans="1:7" s="27" customFormat="1" ht="15.75" customHeight="1" thickBot="1">
      <c r="A120" s="51"/>
      <c r="B120" s="52"/>
      <c r="C120" s="57"/>
      <c r="D120" s="53" t="s">
        <v>131</v>
      </c>
      <c r="E120" s="53"/>
      <c r="F120" s="142">
        <f>F108+F109</f>
        <v>97532600</v>
      </c>
      <c r="G120" s="142">
        <f>G108+G109</f>
        <v>99083677</v>
      </c>
    </row>
    <row r="121" ht="15.75" customHeight="1">
      <c r="F121" s="183"/>
    </row>
    <row r="122" spans="4:7" ht="15.75" customHeight="1">
      <c r="D122" s="127" t="s">
        <v>252</v>
      </c>
      <c r="F122" s="183"/>
      <c r="G122" s="7" t="s">
        <v>182</v>
      </c>
    </row>
    <row r="123" ht="15.75" customHeight="1">
      <c r="D123" s="128" t="s">
        <v>288</v>
      </c>
    </row>
    <row r="127" spans="1:7" ht="15.75" customHeight="1">
      <c r="A127" s="61"/>
      <c r="B127" s="61"/>
      <c r="C127" s="61"/>
      <c r="D127" s="42"/>
      <c r="E127" s="42"/>
      <c r="F127" s="61"/>
      <c r="G127" s="61"/>
    </row>
    <row r="128" spans="1:7" ht="15.75" customHeight="1">
      <c r="A128" s="60"/>
      <c r="B128" s="60"/>
      <c r="C128" s="61"/>
      <c r="D128" s="42"/>
      <c r="E128" s="42"/>
      <c r="F128" s="42"/>
      <c r="G128" s="42"/>
    </row>
    <row r="129" spans="1:7" ht="15.75" customHeight="1">
      <c r="A129" s="59"/>
      <c r="B129" s="60"/>
      <c r="C129" s="60"/>
      <c r="D129" s="48"/>
      <c r="E129" s="48"/>
      <c r="F129" s="42"/>
      <c r="G129" s="42"/>
    </row>
    <row r="130" spans="1:7" ht="15.75" customHeight="1">
      <c r="A130" s="59"/>
      <c r="B130" s="60"/>
      <c r="C130" s="60"/>
      <c r="D130" s="48"/>
      <c r="E130" s="48"/>
      <c r="F130" s="42"/>
      <c r="G130" s="42"/>
    </row>
    <row r="131" spans="1:7" ht="15.75" customHeight="1">
      <c r="A131" s="59"/>
      <c r="B131" s="60"/>
      <c r="C131" s="60"/>
      <c r="D131" s="48"/>
      <c r="E131" s="48"/>
      <c r="F131" s="42"/>
      <c r="G131" s="42"/>
    </row>
    <row r="132" spans="1:7" ht="15.75" customHeight="1">
      <c r="A132" s="59"/>
      <c r="B132" s="60"/>
      <c r="C132" s="60"/>
      <c r="D132" s="48"/>
      <c r="E132" s="48"/>
      <c r="F132" s="42"/>
      <c r="G132" s="42"/>
    </row>
    <row r="133" spans="3:5" ht="15.75" customHeight="1">
      <c r="C133" s="3"/>
      <c r="D133" s="2"/>
      <c r="E133" s="2"/>
    </row>
    <row r="134" spans="1:7" ht="15.75" customHeight="1">
      <c r="A134" s="59"/>
      <c r="B134" s="60"/>
      <c r="C134" s="60"/>
      <c r="D134" s="48"/>
      <c r="E134" s="48"/>
      <c r="F134" s="42"/>
      <c r="G134" s="42"/>
    </row>
    <row r="135" spans="1:7" ht="15.75" customHeight="1">
      <c r="A135" s="59"/>
      <c r="B135" s="60"/>
      <c r="C135" s="60"/>
      <c r="D135" s="48"/>
      <c r="E135" s="48"/>
      <c r="F135" s="42"/>
      <c r="G135" s="42"/>
    </row>
    <row r="136" spans="1:7" ht="15.75" customHeight="1">
      <c r="A136" s="59"/>
      <c r="B136" s="60"/>
      <c r="C136" s="60"/>
      <c r="D136" s="48"/>
      <c r="E136" s="48"/>
      <c r="F136" s="42"/>
      <c r="G136" s="42"/>
    </row>
    <row r="137" spans="3:5" ht="15.75" customHeight="1">
      <c r="C137" s="3"/>
      <c r="D137" s="2"/>
      <c r="E137" s="2"/>
    </row>
  </sheetData>
  <sheetProtection/>
  <mergeCells count="1">
    <mergeCell ref="D1:F1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3"/>
  <sheetViews>
    <sheetView zoomScalePageLayoutView="0" workbookViewId="0" topLeftCell="B4">
      <selection activeCell="I30" sqref="I30"/>
    </sheetView>
  </sheetViews>
  <sheetFormatPr defaultColWidth="9.140625" defaultRowHeight="15.75" customHeight="1"/>
  <cols>
    <col min="1" max="1" width="2.8515625" style="8" customWidth="1"/>
    <col min="2" max="2" width="5.57421875" style="15" customWidth="1"/>
    <col min="3" max="3" width="73.140625" style="8" bestFit="1" customWidth="1"/>
    <col min="4" max="4" width="20.7109375" style="16" customWidth="1"/>
    <col min="5" max="5" width="13.7109375" style="8" customWidth="1"/>
    <col min="6" max="6" width="15.28125" style="8" customWidth="1"/>
    <col min="7" max="7" width="12.421875" style="8" customWidth="1"/>
    <col min="8" max="16384" width="9.140625" style="8" customWidth="1"/>
  </cols>
  <sheetData>
    <row r="1" ht="15.75" customHeight="1">
      <c r="C1" s="2" t="s">
        <v>219</v>
      </c>
    </row>
    <row r="2" ht="15.75" customHeight="1">
      <c r="C2" s="2" t="s">
        <v>224</v>
      </c>
    </row>
    <row r="4" spans="2:7" ht="15.75" customHeight="1">
      <c r="B4" s="68" t="s">
        <v>257</v>
      </c>
      <c r="C4" s="68"/>
      <c r="D4" s="68" t="s">
        <v>280</v>
      </c>
      <c r="E4" s="68"/>
      <c r="F4" s="68"/>
      <c r="G4" s="28"/>
    </row>
    <row r="5" spans="2:7" ht="15.75" customHeight="1">
      <c r="B5" s="191" t="s">
        <v>279</v>
      </c>
      <c r="C5" s="191"/>
      <c r="D5" s="191"/>
      <c r="E5" s="191"/>
      <c r="F5" s="28"/>
      <c r="G5" s="28"/>
    </row>
    <row r="6" spans="5:6" ht="15.75" customHeight="1" thickBot="1">
      <c r="E6" s="16">
        <v>2013</v>
      </c>
      <c r="F6" s="16">
        <v>2012</v>
      </c>
    </row>
    <row r="7" spans="2:6" ht="15.75" customHeight="1" thickBot="1">
      <c r="B7" s="65" t="s">
        <v>0</v>
      </c>
      <c r="C7" s="66" t="s">
        <v>49</v>
      </c>
      <c r="D7" s="66" t="s">
        <v>45</v>
      </c>
      <c r="E7" s="66" t="s">
        <v>34</v>
      </c>
      <c r="F7" s="67" t="s">
        <v>34</v>
      </c>
    </row>
    <row r="8" spans="2:6" ht="15.75" customHeight="1">
      <c r="B8" s="62">
        <v>1</v>
      </c>
      <c r="C8" s="63" t="s">
        <v>35</v>
      </c>
      <c r="D8" s="64">
        <v>701705</v>
      </c>
      <c r="E8" s="64"/>
      <c r="F8" s="146"/>
    </row>
    <row r="9" spans="2:6" ht="15.75" customHeight="1">
      <c r="B9" s="29">
        <v>2</v>
      </c>
      <c r="C9" s="9" t="s">
        <v>51</v>
      </c>
      <c r="D9" s="11" t="s">
        <v>36</v>
      </c>
      <c r="E9" s="10"/>
      <c r="F9" s="147"/>
    </row>
    <row r="10" spans="2:6" ht="15.75" customHeight="1">
      <c r="B10" s="30">
        <v>3</v>
      </c>
      <c r="C10" s="12" t="s">
        <v>98</v>
      </c>
      <c r="D10" s="13">
        <v>71</v>
      </c>
      <c r="E10" s="152">
        <v>0</v>
      </c>
      <c r="F10" s="148">
        <v>0</v>
      </c>
    </row>
    <row r="11" spans="2:6" ht="15.75" customHeight="1">
      <c r="B11" s="29">
        <v>4</v>
      </c>
      <c r="C11" s="9" t="s">
        <v>253</v>
      </c>
      <c r="D11" s="11" t="s">
        <v>37</v>
      </c>
      <c r="E11" s="10"/>
      <c r="F11" s="148"/>
    </row>
    <row r="12" spans="2:6" ht="15.75" customHeight="1">
      <c r="B12" s="71">
        <v>5</v>
      </c>
      <c r="C12" s="9" t="s">
        <v>52</v>
      </c>
      <c r="D12" s="11" t="s">
        <v>38</v>
      </c>
      <c r="E12" s="153">
        <f>E13+E14</f>
        <v>-1310530</v>
      </c>
      <c r="F12" s="148">
        <f>F13+F14</f>
        <v>-1693338</v>
      </c>
    </row>
    <row r="13" spans="2:6" ht="15.75" customHeight="1">
      <c r="B13" s="73" t="s">
        <v>185</v>
      </c>
      <c r="C13" s="9" t="s">
        <v>132</v>
      </c>
      <c r="D13" s="11"/>
      <c r="E13" s="10">
        <v>-1160000</v>
      </c>
      <c r="F13" s="147">
        <v>-1451010</v>
      </c>
    </row>
    <row r="14" spans="2:6" ht="15.75" customHeight="1">
      <c r="B14" s="73" t="s">
        <v>186</v>
      </c>
      <c r="C14" s="9" t="s">
        <v>133</v>
      </c>
      <c r="D14" s="11"/>
      <c r="E14" s="10">
        <v>-150530</v>
      </c>
      <c r="F14" s="147">
        <v>-242328</v>
      </c>
    </row>
    <row r="15" spans="2:7" ht="15.75" customHeight="1">
      <c r="B15" s="29">
        <v>6</v>
      </c>
      <c r="C15" s="9" t="s">
        <v>53</v>
      </c>
      <c r="D15" s="11" t="s">
        <v>39</v>
      </c>
      <c r="E15" s="10"/>
      <c r="F15" s="147"/>
      <c r="G15" s="72"/>
    </row>
    <row r="16" spans="2:6" ht="15.75" customHeight="1">
      <c r="B16" s="29">
        <v>7</v>
      </c>
      <c r="C16" s="9" t="s">
        <v>226</v>
      </c>
      <c r="D16" s="11" t="s">
        <v>40</v>
      </c>
      <c r="E16" s="10">
        <v>-114398</v>
      </c>
      <c r="F16" s="147">
        <v>0</v>
      </c>
    </row>
    <row r="17" spans="2:6" ht="15.75" customHeight="1">
      <c r="B17" s="71">
        <v>8</v>
      </c>
      <c r="C17" s="39" t="s">
        <v>41</v>
      </c>
      <c r="D17" s="69"/>
      <c r="E17" s="70">
        <f>SUM(E11+E12+E15+E16)</f>
        <v>-1424928</v>
      </c>
      <c r="F17" s="70">
        <f>SUM(F11+F12+F15+F16)</f>
        <v>-1693338</v>
      </c>
    </row>
    <row r="18" spans="2:6" s="14" customFormat="1" ht="15.75" customHeight="1">
      <c r="B18" s="71">
        <v>9</v>
      </c>
      <c r="C18" s="39" t="s">
        <v>42</v>
      </c>
      <c r="D18" s="70"/>
      <c r="E18" s="70">
        <f>E17+E26</f>
        <v>-1453398</v>
      </c>
      <c r="F18" s="70">
        <f>F17+F26</f>
        <v>-1618802</v>
      </c>
    </row>
    <row r="19" spans="2:6" ht="15.75" customHeight="1">
      <c r="B19" s="29">
        <v>10</v>
      </c>
      <c r="C19" s="9" t="s">
        <v>99</v>
      </c>
      <c r="D19" s="10">
        <v>761661</v>
      </c>
      <c r="E19" s="10">
        <v>0</v>
      </c>
      <c r="F19" s="147">
        <v>0</v>
      </c>
    </row>
    <row r="20" spans="2:6" ht="15.75" customHeight="1">
      <c r="B20" s="29">
        <v>11</v>
      </c>
      <c r="C20" s="9" t="s">
        <v>100</v>
      </c>
      <c r="D20" s="10">
        <v>762662</v>
      </c>
      <c r="E20" s="10">
        <v>0</v>
      </c>
      <c r="F20" s="147">
        <v>0</v>
      </c>
    </row>
    <row r="21" spans="2:6" ht="15.75" customHeight="1">
      <c r="B21" s="29">
        <v>12</v>
      </c>
      <c r="C21" s="9" t="s">
        <v>255</v>
      </c>
      <c r="D21" s="11"/>
      <c r="E21" s="10">
        <v>-28470</v>
      </c>
      <c r="F21" s="147">
        <v>0</v>
      </c>
    </row>
    <row r="22" spans="2:6" ht="15.75" customHeight="1">
      <c r="B22" s="29">
        <v>12.1</v>
      </c>
      <c r="C22" s="9" t="s">
        <v>101</v>
      </c>
      <c r="D22" s="11" t="s">
        <v>46</v>
      </c>
      <c r="E22" s="10">
        <v>0</v>
      </c>
      <c r="F22" s="147">
        <v>0</v>
      </c>
    </row>
    <row r="23" spans="2:6" ht="15.75" customHeight="1">
      <c r="B23" s="29">
        <v>12.2</v>
      </c>
      <c r="C23" s="9" t="s">
        <v>54</v>
      </c>
      <c r="D23" s="11" t="s">
        <v>47</v>
      </c>
      <c r="E23" s="10">
        <v>0</v>
      </c>
      <c r="F23" s="147">
        <v>0</v>
      </c>
    </row>
    <row r="24" spans="2:6" ht="15.75" customHeight="1">
      <c r="B24" s="29">
        <v>12.3</v>
      </c>
      <c r="C24" s="9" t="s">
        <v>55</v>
      </c>
      <c r="D24" s="10">
        <v>769669</v>
      </c>
      <c r="E24" s="10">
        <v>0</v>
      </c>
      <c r="F24" s="147">
        <v>74536</v>
      </c>
    </row>
    <row r="25" spans="2:6" ht="15.75" customHeight="1">
      <c r="B25" s="29">
        <v>12.4</v>
      </c>
      <c r="C25" s="9" t="s">
        <v>56</v>
      </c>
      <c r="D25" s="11" t="s">
        <v>48</v>
      </c>
      <c r="E25" s="10">
        <v>0</v>
      </c>
      <c r="F25" s="147">
        <v>0</v>
      </c>
    </row>
    <row r="26" spans="2:6" s="14" customFormat="1" ht="15.75" customHeight="1">
      <c r="B26" s="71">
        <v>13</v>
      </c>
      <c r="C26" s="39" t="s">
        <v>57</v>
      </c>
      <c r="D26" s="69"/>
      <c r="E26" s="70">
        <f>E19+E20+E21+E22+E23+E24+E25</f>
        <v>-28470</v>
      </c>
      <c r="F26" s="149">
        <f>F21+F22+F23+F24+F25</f>
        <v>74536</v>
      </c>
    </row>
    <row r="27" spans="2:6" ht="15.75" customHeight="1">
      <c r="B27" s="71">
        <v>14</v>
      </c>
      <c r="C27" s="9" t="s">
        <v>43</v>
      </c>
      <c r="D27" s="11"/>
      <c r="E27" s="153">
        <f>E18</f>
        <v>-1453398</v>
      </c>
      <c r="F27" s="150">
        <f>F18</f>
        <v>-1618802</v>
      </c>
    </row>
    <row r="28" spans="2:6" ht="15.75" customHeight="1">
      <c r="B28" s="29">
        <v>15</v>
      </c>
      <c r="C28" s="9" t="s">
        <v>44</v>
      </c>
      <c r="D28" s="11">
        <v>69</v>
      </c>
      <c r="E28" s="10"/>
      <c r="F28" s="147"/>
    </row>
    <row r="29" spans="2:6" s="14" customFormat="1" ht="15.75" customHeight="1">
      <c r="B29" s="71">
        <v>16</v>
      </c>
      <c r="C29" s="39" t="s">
        <v>254</v>
      </c>
      <c r="D29" s="69"/>
      <c r="E29" s="70">
        <f>E27-E28</f>
        <v>-1453398</v>
      </c>
      <c r="F29" s="149">
        <f>F27-F28</f>
        <v>-1618802</v>
      </c>
    </row>
    <row r="30" spans="2:6" ht="15.75" customHeight="1" thickBot="1">
      <c r="B30" s="31">
        <v>17</v>
      </c>
      <c r="C30" s="32" t="s">
        <v>58</v>
      </c>
      <c r="D30" s="33"/>
      <c r="E30" s="154"/>
      <c r="F30" s="151"/>
    </row>
    <row r="33" spans="3:5" ht="15.75" customHeight="1">
      <c r="C33" s="127" t="s">
        <v>252</v>
      </c>
      <c r="E33" s="185"/>
    </row>
    <row r="34" ht="15.75" customHeight="1">
      <c r="C34" s="128" t="s">
        <v>288</v>
      </c>
    </row>
    <row r="35" ht="15.75" customHeight="1">
      <c r="E35" s="8" t="s">
        <v>182</v>
      </c>
    </row>
    <row r="39" ht="15.75" customHeight="1">
      <c r="C39" s="2"/>
    </row>
    <row r="40" ht="15.75" customHeight="1">
      <c r="C40" s="2"/>
    </row>
    <row r="43" ht="15.75" customHeight="1">
      <c r="C43" s="48"/>
    </row>
  </sheetData>
  <sheetProtection/>
  <mergeCells count="1">
    <mergeCell ref="B5:E5"/>
  </mergeCells>
  <printOptions/>
  <pageMargins left="0.25" right="0.25" top="0" bottom="0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8">
      <selection activeCell="G21" sqref="G21"/>
    </sheetView>
  </sheetViews>
  <sheetFormatPr defaultColWidth="9.140625" defaultRowHeight="12.75"/>
  <cols>
    <col min="1" max="1" width="7.421875" style="0" customWidth="1"/>
    <col min="2" max="2" width="54.28125" style="0" customWidth="1"/>
    <col min="3" max="3" width="15.28125" style="0" customWidth="1"/>
    <col min="4" max="4" width="17.7109375" style="0" customWidth="1"/>
    <col min="6" max="6" width="9.57421875" style="0" bestFit="1" customWidth="1"/>
  </cols>
  <sheetData>
    <row r="1" spans="1:4" ht="12.75">
      <c r="A1" s="74"/>
      <c r="B1" s="74"/>
      <c r="C1" s="74"/>
      <c r="D1" s="74"/>
    </row>
    <row r="2" spans="1:4" ht="12.75">
      <c r="A2" s="74"/>
      <c r="B2" s="48" t="s">
        <v>220</v>
      </c>
      <c r="C2" s="74"/>
      <c r="D2" s="74"/>
    </row>
    <row r="3" spans="1:4" ht="12.75">
      <c r="A3" s="74"/>
      <c r="B3" s="48" t="s">
        <v>225</v>
      </c>
      <c r="C3" s="74"/>
      <c r="D3" s="74"/>
    </row>
    <row r="4" spans="1:4" ht="12.75">
      <c r="A4" s="74"/>
      <c r="B4" s="74"/>
      <c r="C4" s="74"/>
      <c r="D4" s="74"/>
    </row>
    <row r="5" spans="1:4" ht="12.75">
      <c r="A5" s="74"/>
      <c r="B5" s="60"/>
      <c r="C5" s="74"/>
      <c r="D5" s="74"/>
    </row>
    <row r="6" spans="1:4" ht="12.75">
      <c r="A6" s="41"/>
      <c r="B6" s="41"/>
      <c r="C6" s="41"/>
      <c r="D6" s="41"/>
    </row>
    <row r="7" spans="1:4" ht="12.75">
      <c r="A7" s="192" t="s">
        <v>134</v>
      </c>
      <c r="B7" s="192"/>
      <c r="C7" s="192"/>
      <c r="D7" s="192"/>
    </row>
    <row r="8" spans="1:4" ht="12.75">
      <c r="A8" s="192" t="s">
        <v>281</v>
      </c>
      <c r="B8" s="192"/>
      <c r="C8" s="192"/>
      <c r="D8" s="192"/>
    </row>
    <row r="9" spans="1:4" ht="12.75">
      <c r="A9" s="75"/>
      <c r="B9" s="76"/>
      <c r="C9" s="1">
        <v>2013</v>
      </c>
      <c r="D9" s="1">
        <v>2012</v>
      </c>
    </row>
    <row r="10" spans="1:4" ht="12.75">
      <c r="A10" s="69" t="s">
        <v>0</v>
      </c>
      <c r="B10" s="69" t="s">
        <v>49</v>
      </c>
      <c r="C10" s="69" t="s">
        <v>34</v>
      </c>
      <c r="D10" s="69" t="s">
        <v>50</v>
      </c>
    </row>
    <row r="11" spans="1:4" ht="12.75">
      <c r="A11" s="29">
        <v>1</v>
      </c>
      <c r="B11" s="37" t="s">
        <v>135</v>
      </c>
      <c r="C11" s="95">
        <v>0</v>
      </c>
      <c r="D11" s="96">
        <v>0</v>
      </c>
    </row>
    <row r="12" spans="1:4" ht="12.75">
      <c r="A12" s="29"/>
      <c r="B12" s="9" t="s">
        <v>136</v>
      </c>
      <c r="C12" s="97">
        <v>0</v>
      </c>
      <c r="D12" s="98">
        <v>0</v>
      </c>
    </row>
    <row r="13" spans="1:4" ht="12.75">
      <c r="A13" s="30"/>
      <c r="B13" s="12" t="s">
        <v>192</v>
      </c>
      <c r="C13" s="99">
        <v>-130648</v>
      </c>
      <c r="D13" s="100">
        <v>-111615</v>
      </c>
    </row>
    <row r="14" spans="1:4" ht="12.75">
      <c r="A14" s="29"/>
      <c r="B14" s="9" t="s">
        <v>137</v>
      </c>
      <c r="C14" s="97"/>
      <c r="D14" s="98"/>
    </row>
    <row r="15" spans="1:4" ht="12.75">
      <c r="A15" s="29"/>
      <c r="B15" s="9" t="s">
        <v>193</v>
      </c>
      <c r="C15" s="97">
        <v>-1077610</v>
      </c>
      <c r="D15" s="98">
        <v>-1451010</v>
      </c>
    </row>
    <row r="16" spans="1:4" ht="12.75">
      <c r="A16" s="29"/>
      <c r="B16" s="9" t="s">
        <v>194</v>
      </c>
      <c r="C16" s="97">
        <v>-276117</v>
      </c>
      <c r="D16" s="98">
        <v>-242328</v>
      </c>
    </row>
    <row r="17" spans="1:4" ht="12.75">
      <c r="A17" s="29"/>
      <c r="B17" s="9" t="s">
        <v>195</v>
      </c>
      <c r="C17" s="97">
        <v>0</v>
      </c>
      <c r="D17" s="98">
        <v>0</v>
      </c>
    </row>
    <row r="18" spans="1:4" ht="12.75">
      <c r="A18" s="29"/>
      <c r="B18" s="9" t="s">
        <v>138</v>
      </c>
      <c r="C18" s="97"/>
      <c r="D18" s="98">
        <v>0</v>
      </c>
    </row>
    <row r="19" spans="1:4" ht="12.75">
      <c r="A19" s="29"/>
      <c r="B19" s="9" t="s">
        <v>196</v>
      </c>
      <c r="C19" s="97">
        <v>-88483</v>
      </c>
      <c r="D19" s="98">
        <v>-202496</v>
      </c>
    </row>
    <row r="20" spans="1:4" ht="12.75">
      <c r="A20" s="29"/>
      <c r="B20" s="9" t="s">
        <v>197</v>
      </c>
      <c r="C20" s="97">
        <v>0</v>
      </c>
      <c r="D20" s="98">
        <v>-41962</v>
      </c>
    </row>
    <row r="21" spans="1:4" ht="12.75">
      <c r="A21" s="29"/>
      <c r="B21" s="9" t="s">
        <v>190</v>
      </c>
      <c r="C21" s="97">
        <v>0</v>
      </c>
      <c r="D21" s="98">
        <v>0</v>
      </c>
    </row>
    <row r="22" spans="1:4" ht="12.75">
      <c r="A22" s="29"/>
      <c r="B22" s="9" t="s">
        <v>198</v>
      </c>
      <c r="C22" s="97"/>
      <c r="D22" s="98">
        <v>0</v>
      </c>
    </row>
    <row r="23" spans="1:4" ht="12.75">
      <c r="A23" s="29"/>
      <c r="B23" s="9" t="s">
        <v>191</v>
      </c>
      <c r="C23" s="97">
        <v>0</v>
      </c>
      <c r="D23" s="98">
        <v>-19601</v>
      </c>
    </row>
    <row r="24" spans="1:4" ht="12.75">
      <c r="A24" s="29"/>
      <c r="B24" s="9" t="s">
        <v>216</v>
      </c>
      <c r="C24" s="97">
        <v>-28470</v>
      </c>
      <c r="D24" s="98">
        <v>-46275</v>
      </c>
    </row>
    <row r="25" spans="1:4" ht="12.75">
      <c r="A25" s="29"/>
      <c r="B25" s="9" t="s">
        <v>214</v>
      </c>
      <c r="C25" s="97">
        <v>0</v>
      </c>
      <c r="D25" s="98">
        <v>0</v>
      </c>
    </row>
    <row r="26" spans="1:4" ht="12.75">
      <c r="A26" s="29"/>
      <c r="B26" s="9" t="s">
        <v>215</v>
      </c>
      <c r="C26" s="95">
        <v>0</v>
      </c>
      <c r="D26" s="98">
        <v>0</v>
      </c>
    </row>
    <row r="27" spans="1:4" ht="12.75">
      <c r="A27" s="29"/>
      <c r="B27" s="37" t="s">
        <v>139</v>
      </c>
      <c r="C27" s="93">
        <f>SUM(C12:C26)</f>
        <v>-1601328</v>
      </c>
      <c r="D27" s="93">
        <f>D12+D13+D15+D16+D17+D18+D19+D20+D21+D22+D23+D24+D25+D26</f>
        <v>-2115287</v>
      </c>
    </row>
    <row r="28" spans="1:4" ht="12.75">
      <c r="A28" s="29">
        <v>2</v>
      </c>
      <c r="B28" s="37" t="s">
        <v>140</v>
      </c>
      <c r="C28" s="95"/>
      <c r="D28" s="96"/>
    </row>
    <row r="29" spans="1:4" ht="12.75">
      <c r="A29" s="29"/>
      <c r="B29" s="9" t="s">
        <v>141</v>
      </c>
      <c r="C29" s="97">
        <v>0</v>
      </c>
      <c r="D29" s="98">
        <v>0</v>
      </c>
    </row>
    <row r="30" spans="1:6" ht="12.75">
      <c r="A30" s="29"/>
      <c r="B30" s="9" t="s">
        <v>187</v>
      </c>
      <c r="C30" s="97">
        <v>0</v>
      </c>
      <c r="D30" s="98">
        <v>0</v>
      </c>
      <c r="F30" s="2"/>
    </row>
    <row r="31" spans="1:4" ht="12.75">
      <c r="A31" s="29"/>
      <c r="B31" s="9" t="s">
        <v>142</v>
      </c>
      <c r="C31" s="97">
        <v>0</v>
      </c>
      <c r="D31" s="98">
        <v>0</v>
      </c>
    </row>
    <row r="32" spans="1:4" ht="12.75">
      <c r="A32" s="29"/>
      <c r="B32" s="9" t="s">
        <v>143</v>
      </c>
      <c r="C32" s="97">
        <v>0</v>
      </c>
      <c r="D32" s="98">
        <v>0</v>
      </c>
    </row>
    <row r="33" spans="1:4" ht="12.75">
      <c r="A33" s="29"/>
      <c r="B33" s="9" t="s">
        <v>144</v>
      </c>
      <c r="C33" s="97">
        <v>0</v>
      </c>
      <c r="D33" s="98">
        <v>0</v>
      </c>
    </row>
    <row r="34" spans="1:4" ht="12.75">
      <c r="A34" s="29"/>
      <c r="B34" s="9" t="s">
        <v>188</v>
      </c>
      <c r="C34" s="97"/>
      <c r="D34" s="98"/>
    </row>
    <row r="35" spans="1:4" ht="12.75">
      <c r="A35" s="29"/>
      <c r="B35" s="9" t="s">
        <v>189</v>
      </c>
      <c r="C35" s="97"/>
      <c r="D35" s="98"/>
    </row>
    <row r="36" spans="1:4" ht="12.75">
      <c r="A36" s="29"/>
      <c r="B36" s="37" t="s">
        <v>145</v>
      </c>
      <c r="C36" s="93">
        <f>SUM(C29:C35)</f>
        <v>0</v>
      </c>
      <c r="D36" s="93">
        <f>SUM(D29:D35)</f>
        <v>0</v>
      </c>
    </row>
    <row r="37" spans="1:4" ht="12.75">
      <c r="A37" s="29">
        <v>3</v>
      </c>
      <c r="B37" s="37" t="s">
        <v>146</v>
      </c>
      <c r="C37" s="93"/>
      <c r="D37" s="101"/>
    </row>
    <row r="38" spans="1:4" ht="12.75">
      <c r="A38" s="40"/>
      <c r="B38" s="38" t="s">
        <v>147</v>
      </c>
      <c r="C38" s="94">
        <v>0</v>
      </c>
      <c r="D38" s="102">
        <v>0</v>
      </c>
    </row>
    <row r="39" spans="1:4" ht="12.75">
      <c r="A39" s="40"/>
      <c r="B39" s="38" t="s">
        <v>148</v>
      </c>
      <c r="C39" s="94"/>
      <c r="D39" s="103"/>
    </row>
    <row r="40" spans="1:7" ht="12.75">
      <c r="A40" s="40"/>
      <c r="B40" s="38" t="s">
        <v>149</v>
      </c>
      <c r="C40" s="95"/>
      <c r="D40" s="96"/>
      <c r="F40" t="s">
        <v>182</v>
      </c>
      <c r="G40" s="2"/>
    </row>
    <row r="41" spans="1:4" ht="12.75">
      <c r="A41" s="40"/>
      <c r="B41" s="38" t="s">
        <v>150</v>
      </c>
      <c r="C41" s="95">
        <v>0</v>
      </c>
      <c r="D41" s="96"/>
    </row>
    <row r="42" spans="1:4" ht="12.75">
      <c r="A42" s="40"/>
      <c r="B42" s="38" t="s">
        <v>217</v>
      </c>
      <c r="C42" s="95">
        <v>1630000</v>
      </c>
      <c r="D42" s="102">
        <v>1448661</v>
      </c>
    </row>
    <row r="43" spans="1:4" ht="12.75">
      <c r="A43" s="40"/>
      <c r="B43" s="38" t="s">
        <v>222</v>
      </c>
      <c r="C43" s="95">
        <v>0</v>
      </c>
      <c r="D43" s="96">
        <v>74536</v>
      </c>
    </row>
    <row r="44" spans="1:4" ht="12.75">
      <c r="A44" s="40"/>
      <c r="B44" s="37" t="s">
        <v>151</v>
      </c>
      <c r="C44" s="93">
        <f>SUM(C38:C43)</f>
        <v>1630000</v>
      </c>
      <c r="D44" s="93">
        <f>SUM(D38:D43)</f>
        <v>1523197</v>
      </c>
    </row>
    <row r="45" spans="1:4" ht="12.75">
      <c r="A45" s="40"/>
      <c r="B45" s="37" t="s">
        <v>152</v>
      </c>
      <c r="C45" s="95">
        <f>C27+C36+C44</f>
        <v>28672</v>
      </c>
      <c r="D45" s="95">
        <v>-592090</v>
      </c>
    </row>
    <row r="46" spans="1:4" ht="12.75">
      <c r="A46" s="40"/>
      <c r="B46" s="38"/>
      <c r="C46" s="95"/>
      <c r="D46" s="96"/>
    </row>
    <row r="47" spans="1:4" ht="12.75">
      <c r="A47" s="40"/>
      <c r="B47" s="37" t="s">
        <v>153</v>
      </c>
      <c r="C47" s="93">
        <v>157645</v>
      </c>
      <c r="D47" s="101">
        <v>749735</v>
      </c>
    </row>
    <row r="48" spans="1:4" ht="12.75">
      <c r="A48" s="29"/>
      <c r="B48" s="37" t="s">
        <v>154</v>
      </c>
      <c r="C48" s="93">
        <f>C45+C47</f>
        <v>186317</v>
      </c>
      <c r="D48" s="93">
        <f>D45+D47</f>
        <v>157645</v>
      </c>
    </row>
    <row r="51" ht="12.75">
      <c r="C51" s="182"/>
    </row>
    <row r="52" spans="2:3" ht="12.75">
      <c r="B52" s="127" t="s">
        <v>252</v>
      </c>
      <c r="C52" s="182"/>
    </row>
    <row r="53" spans="2:3" ht="12.75">
      <c r="B53" s="128" t="s">
        <v>288</v>
      </c>
      <c r="C53" s="184"/>
    </row>
    <row r="55" ht="12.75">
      <c r="C55" s="182"/>
    </row>
    <row r="66" ht="12.75">
      <c r="B66" s="48"/>
    </row>
    <row r="67" spans="1:2" ht="12.75">
      <c r="A67" s="41"/>
      <c r="B67" s="48"/>
    </row>
    <row r="68" spans="1:2" ht="12.75">
      <c r="A68" s="41"/>
      <c r="B68" s="41"/>
    </row>
    <row r="69" spans="1:2" ht="12.75">
      <c r="A69" s="41"/>
      <c r="B69" s="41"/>
    </row>
  </sheetData>
  <sheetProtection/>
  <mergeCells count="2">
    <mergeCell ref="A8:D8"/>
    <mergeCell ref="A7:D7"/>
  </mergeCells>
  <printOptions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3.00390625" style="0" customWidth="1"/>
    <col min="3" max="3" width="28.57421875" style="0" customWidth="1"/>
    <col min="4" max="4" width="11.421875" style="0" customWidth="1"/>
    <col min="7" max="7" width="9.28125" style="0" customWidth="1"/>
    <col min="8" max="8" width="11.140625" style="0" customWidth="1"/>
    <col min="9" max="9" width="12.140625" style="0" customWidth="1"/>
    <col min="10" max="10" width="10.421875" style="0" customWidth="1"/>
    <col min="11" max="11" width="11.28125" style="0" customWidth="1"/>
    <col min="12" max="12" width="14.140625" style="0" customWidth="1"/>
  </cols>
  <sheetData>
    <row r="1" spans="1:13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3" spans="2:4" ht="12.75">
      <c r="B3" s="2" t="s">
        <v>227</v>
      </c>
      <c r="C3" s="2"/>
      <c r="D3" s="2"/>
    </row>
    <row r="4" spans="2:4" ht="12.75">
      <c r="B4" s="2" t="s">
        <v>228</v>
      </c>
      <c r="C4" s="2"/>
      <c r="D4" s="2"/>
    </row>
    <row r="6" spans="2:12" ht="12.75">
      <c r="B6" s="79"/>
      <c r="C6" s="79" t="s">
        <v>182</v>
      </c>
      <c r="D6" s="79"/>
      <c r="E6" s="79"/>
      <c r="F6" s="79"/>
      <c r="G6" s="3" t="s">
        <v>155</v>
      </c>
      <c r="H6" s="3"/>
      <c r="I6" s="3"/>
      <c r="J6" s="3"/>
      <c r="K6" s="3"/>
      <c r="L6" s="79"/>
    </row>
    <row r="7" spans="2:8" ht="12.75">
      <c r="B7" s="212"/>
      <c r="C7" s="212"/>
      <c r="D7" s="78"/>
      <c r="E7" s="43"/>
      <c r="F7" s="190" t="s">
        <v>284</v>
      </c>
      <c r="G7" s="190"/>
      <c r="H7" s="190"/>
    </row>
    <row r="8" spans="2:5" ht="13.5" thickBot="1">
      <c r="B8" s="78"/>
      <c r="C8" s="78"/>
      <c r="D8" s="78"/>
      <c r="E8" s="43"/>
    </row>
    <row r="9" spans="1:12" ht="12.75">
      <c r="A9" s="80"/>
      <c r="B9" s="201" t="s">
        <v>157</v>
      </c>
      <c r="C9" s="202"/>
      <c r="D9" s="90"/>
      <c r="E9" s="205" t="s">
        <v>158</v>
      </c>
      <c r="F9" s="206"/>
      <c r="G9" s="206"/>
      <c r="H9" s="206"/>
      <c r="I9" s="206"/>
      <c r="J9" s="206"/>
      <c r="K9" s="207"/>
      <c r="L9" s="89" t="s">
        <v>213</v>
      </c>
    </row>
    <row r="10" spans="1:12" ht="12.75">
      <c r="A10" s="81" t="s">
        <v>156</v>
      </c>
      <c r="B10" s="203"/>
      <c r="C10" s="204"/>
      <c r="D10" s="87" t="s">
        <v>91</v>
      </c>
      <c r="E10" s="46" t="s">
        <v>160</v>
      </c>
      <c r="F10" s="46" t="s">
        <v>162</v>
      </c>
      <c r="G10" s="46" t="s">
        <v>164</v>
      </c>
      <c r="H10" s="46" t="s">
        <v>206</v>
      </c>
      <c r="I10" s="77" t="s">
        <v>209</v>
      </c>
      <c r="J10" s="193" t="s">
        <v>212</v>
      </c>
      <c r="K10" s="194"/>
      <c r="L10" s="82" t="s">
        <v>159</v>
      </c>
    </row>
    <row r="11" spans="1:12" ht="13.5" thickBot="1">
      <c r="A11" s="83"/>
      <c r="B11" s="208"/>
      <c r="C11" s="209"/>
      <c r="D11" s="88"/>
      <c r="E11" s="84" t="s">
        <v>161</v>
      </c>
      <c r="F11" s="84" t="s">
        <v>163</v>
      </c>
      <c r="G11" s="84" t="s">
        <v>165</v>
      </c>
      <c r="H11" s="84" t="s">
        <v>207</v>
      </c>
      <c r="I11" s="85" t="s">
        <v>208</v>
      </c>
      <c r="J11" s="85" t="s">
        <v>210</v>
      </c>
      <c r="K11" s="84" t="s">
        <v>211</v>
      </c>
      <c r="L11" s="86"/>
    </row>
    <row r="12" spans="1:12" ht="13.5" thickBot="1">
      <c r="A12" s="92" t="s">
        <v>4</v>
      </c>
      <c r="B12" s="197" t="s">
        <v>282</v>
      </c>
      <c r="C12" s="198"/>
      <c r="D12" s="104"/>
      <c r="E12" s="105">
        <v>100000</v>
      </c>
      <c r="F12" s="106">
        <v>0</v>
      </c>
      <c r="G12" s="106">
        <v>0</v>
      </c>
      <c r="H12" s="106">
        <v>0</v>
      </c>
      <c r="I12" s="106">
        <v>100446292</v>
      </c>
      <c r="J12" s="106">
        <v>0</v>
      </c>
      <c r="K12" s="106">
        <v>10000</v>
      </c>
      <c r="L12" s="107">
        <f>E12+F12+G12+H12+I12+J12+K12</f>
        <v>100556292</v>
      </c>
    </row>
    <row r="13" spans="1:12" ht="12.75">
      <c r="A13" s="45" t="s">
        <v>166</v>
      </c>
      <c r="B13" s="199" t="s">
        <v>167</v>
      </c>
      <c r="C13" s="200"/>
      <c r="D13" s="108"/>
      <c r="E13" s="109"/>
      <c r="F13" s="109"/>
      <c r="G13" s="109"/>
      <c r="H13" s="109"/>
      <c r="I13" s="109"/>
      <c r="J13" s="109"/>
      <c r="K13" s="109"/>
      <c r="L13" s="110">
        <f aca="true" t="shared" si="0" ref="L13:L29">E13+F13+G13+H13+I13+J13+K13</f>
        <v>0</v>
      </c>
    </row>
    <row r="14" spans="1:12" ht="12.75">
      <c r="A14" s="47" t="s">
        <v>168</v>
      </c>
      <c r="B14" s="195" t="s">
        <v>169</v>
      </c>
      <c r="C14" s="196"/>
      <c r="D14" s="111"/>
      <c r="E14" s="112"/>
      <c r="F14" s="112"/>
      <c r="G14" s="112"/>
      <c r="H14" s="112"/>
      <c r="I14" s="112"/>
      <c r="J14" s="112"/>
      <c r="K14" s="112"/>
      <c r="L14" s="110">
        <f t="shared" si="0"/>
        <v>0</v>
      </c>
    </row>
    <row r="15" spans="1:12" ht="12.75">
      <c r="A15" s="47">
        <v>1</v>
      </c>
      <c r="B15" s="195" t="s">
        <v>170</v>
      </c>
      <c r="C15" s="196"/>
      <c r="D15" s="111"/>
      <c r="E15" s="112"/>
      <c r="F15" s="112"/>
      <c r="G15" s="112"/>
      <c r="H15" s="112"/>
      <c r="I15" s="112"/>
      <c r="J15" s="112"/>
      <c r="K15" s="112"/>
      <c r="L15" s="110">
        <f t="shared" si="0"/>
        <v>0</v>
      </c>
    </row>
    <row r="16" spans="1:12" ht="12.75">
      <c r="A16" s="47">
        <v>2</v>
      </c>
      <c r="B16" s="195" t="s">
        <v>171</v>
      </c>
      <c r="C16" s="196"/>
      <c r="D16" s="111"/>
      <c r="E16" s="112"/>
      <c r="F16" s="112"/>
      <c r="G16" s="112"/>
      <c r="H16" s="112"/>
      <c r="I16" s="112"/>
      <c r="J16" s="112"/>
      <c r="K16" s="112"/>
      <c r="L16" s="110">
        <f t="shared" si="0"/>
        <v>0</v>
      </c>
    </row>
    <row r="17" spans="1:12" ht="12.75">
      <c r="A17" s="47"/>
      <c r="B17" s="195" t="s">
        <v>172</v>
      </c>
      <c r="C17" s="196"/>
      <c r="D17" s="111"/>
      <c r="E17" s="112"/>
      <c r="F17" s="112"/>
      <c r="G17" s="112"/>
      <c r="H17" s="112"/>
      <c r="I17" s="112"/>
      <c r="J17" s="112"/>
      <c r="K17" s="112"/>
      <c r="L17" s="110">
        <f t="shared" si="0"/>
        <v>0</v>
      </c>
    </row>
    <row r="18" spans="1:12" ht="12.75">
      <c r="A18" s="47">
        <v>3</v>
      </c>
      <c r="B18" s="195" t="s">
        <v>173</v>
      </c>
      <c r="C18" s="196"/>
      <c r="D18" s="111"/>
      <c r="E18" s="112"/>
      <c r="F18" s="112"/>
      <c r="G18" s="112"/>
      <c r="H18" s="112">
        <v>0</v>
      </c>
      <c r="I18" s="112">
        <v>-1618802</v>
      </c>
      <c r="J18" s="112"/>
      <c r="K18" s="112"/>
      <c r="L18" s="110">
        <f t="shared" si="0"/>
        <v>-1618802</v>
      </c>
    </row>
    <row r="19" spans="1:12" ht="12.75">
      <c r="A19" s="47">
        <v>4</v>
      </c>
      <c r="B19" s="195" t="s">
        <v>174</v>
      </c>
      <c r="C19" s="196"/>
      <c r="D19" s="111"/>
      <c r="E19" s="112"/>
      <c r="F19" s="112"/>
      <c r="G19" s="112"/>
      <c r="H19" s="112"/>
      <c r="I19" s="112"/>
      <c r="J19" s="112"/>
      <c r="K19" s="112"/>
      <c r="L19" s="110">
        <f t="shared" si="0"/>
        <v>0</v>
      </c>
    </row>
    <row r="20" spans="1:12" ht="12.75">
      <c r="A20" s="47">
        <v>5</v>
      </c>
      <c r="B20" s="195" t="s">
        <v>175</v>
      </c>
      <c r="C20" s="196"/>
      <c r="D20" s="111"/>
      <c r="E20" s="112"/>
      <c r="F20" s="112"/>
      <c r="G20" s="112"/>
      <c r="H20" s="112"/>
      <c r="I20" s="112"/>
      <c r="J20" s="112"/>
      <c r="K20" s="112"/>
      <c r="L20" s="110">
        <f t="shared" si="0"/>
        <v>0</v>
      </c>
    </row>
    <row r="21" spans="1:12" ht="13.5" thickBot="1">
      <c r="A21" s="44">
        <v>6</v>
      </c>
      <c r="B21" s="213" t="s">
        <v>176</v>
      </c>
      <c r="C21" s="214"/>
      <c r="D21" s="113"/>
      <c r="E21" s="114"/>
      <c r="F21" s="114"/>
      <c r="G21" s="114"/>
      <c r="H21" s="114"/>
      <c r="I21" s="114"/>
      <c r="J21" s="114"/>
      <c r="K21" s="114"/>
      <c r="L21" s="115">
        <f t="shared" si="0"/>
        <v>0</v>
      </c>
    </row>
    <row r="22" spans="1:12" ht="13.5" thickBot="1">
      <c r="A22" s="92" t="s">
        <v>8</v>
      </c>
      <c r="B22" s="197" t="s">
        <v>258</v>
      </c>
      <c r="C22" s="198"/>
      <c r="D22" s="104"/>
      <c r="E22" s="105">
        <v>100000</v>
      </c>
      <c r="F22" s="106">
        <v>0</v>
      </c>
      <c r="G22" s="106">
        <v>0</v>
      </c>
      <c r="H22" s="106">
        <v>0</v>
      </c>
      <c r="I22" s="106">
        <f>SUM(I12:I21)</f>
        <v>98827490</v>
      </c>
      <c r="J22" s="106">
        <v>0</v>
      </c>
      <c r="K22" s="106">
        <v>10000</v>
      </c>
      <c r="L22" s="107">
        <f t="shared" si="0"/>
        <v>98937490</v>
      </c>
    </row>
    <row r="23" spans="1:12" ht="12.75">
      <c r="A23" s="45">
        <v>1</v>
      </c>
      <c r="B23" s="199" t="s">
        <v>170</v>
      </c>
      <c r="C23" s="200"/>
      <c r="D23" s="108"/>
      <c r="E23" s="109"/>
      <c r="F23" s="109"/>
      <c r="G23" s="109"/>
      <c r="H23" s="109"/>
      <c r="I23" s="109"/>
      <c r="J23" s="109"/>
      <c r="K23" s="109"/>
      <c r="L23" s="110">
        <f t="shared" si="0"/>
        <v>0</v>
      </c>
    </row>
    <row r="24" spans="1:12" ht="12.75">
      <c r="A24" s="47">
        <v>2</v>
      </c>
      <c r="B24" s="195" t="s">
        <v>171</v>
      </c>
      <c r="C24" s="196"/>
      <c r="D24" s="111"/>
      <c r="E24" s="112"/>
      <c r="F24" s="112"/>
      <c r="G24" s="112"/>
      <c r="H24" s="112"/>
      <c r="I24" s="112"/>
      <c r="J24" s="112"/>
      <c r="K24" s="112"/>
      <c r="L24" s="110">
        <f t="shared" si="0"/>
        <v>0</v>
      </c>
    </row>
    <row r="25" spans="1:12" ht="12.75">
      <c r="A25" s="47"/>
      <c r="B25" s="195" t="s">
        <v>172</v>
      </c>
      <c r="C25" s="196"/>
      <c r="D25" s="111"/>
      <c r="E25" s="112"/>
      <c r="F25" s="112"/>
      <c r="G25" s="112"/>
      <c r="H25" s="112"/>
      <c r="I25" s="112"/>
      <c r="J25" s="112"/>
      <c r="K25" s="112"/>
      <c r="L25" s="110">
        <f t="shared" si="0"/>
        <v>0</v>
      </c>
    </row>
    <row r="26" spans="1:12" ht="12.75">
      <c r="A26" s="47">
        <v>3</v>
      </c>
      <c r="B26" s="195" t="s">
        <v>173</v>
      </c>
      <c r="C26" s="196"/>
      <c r="D26" s="111"/>
      <c r="E26" s="112"/>
      <c r="F26" s="112"/>
      <c r="G26" s="112"/>
      <c r="H26" s="112">
        <v>0</v>
      </c>
      <c r="I26" s="112">
        <v>-1453398</v>
      </c>
      <c r="J26" s="112"/>
      <c r="K26" s="112"/>
      <c r="L26" s="110">
        <f t="shared" si="0"/>
        <v>-1453398</v>
      </c>
    </row>
    <row r="27" spans="1:12" ht="12.75">
      <c r="A27" s="47">
        <v>4</v>
      </c>
      <c r="B27" s="195" t="s">
        <v>174</v>
      </c>
      <c r="C27" s="196"/>
      <c r="D27" s="111"/>
      <c r="E27" s="112"/>
      <c r="F27" s="112"/>
      <c r="G27" s="112"/>
      <c r="H27" s="112"/>
      <c r="I27" s="112"/>
      <c r="J27" s="112"/>
      <c r="K27" s="112"/>
      <c r="L27" s="110">
        <v>0</v>
      </c>
    </row>
    <row r="28" spans="1:12" ht="12.75">
      <c r="A28" s="47">
        <v>5</v>
      </c>
      <c r="B28" s="195" t="s">
        <v>176</v>
      </c>
      <c r="C28" s="196"/>
      <c r="D28" s="111"/>
      <c r="E28" s="112"/>
      <c r="F28" s="112"/>
      <c r="G28" s="112"/>
      <c r="H28" s="112"/>
      <c r="I28" s="112"/>
      <c r="J28" s="112"/>
      <c r="K28" s="112"/>
      <c r="L28" s="110">
        <f t="shared" si="0"/>
        <v>0</v>
      </c>
    </row>
    <row r="29" spans="1:12" ht="12.75">
      <c r="A29" s="47">
        <v>6</v>
      </c>
      <c r="B29" s="195" t="s">
        <v>177</v>
      </c>
      <c r="C29" s="196"/>
      <c r="D29" s="111"/>
      <c r="E29" s="112"/>
      <c r="F29" s="112"/>
      <c r="G29" s="112"/>
      <c r="H29" s="112"/>
      <c r="I29" s="112"/>
      <c r="J29" s="112"/>
      <c r="K29" s="112"/>
      <c r="L29" s="110">
        <f t="shared" si="0"/>
        <v>0</v>
      </c>
    </row>
    <row r="30" spans="1:12" ht="12.75">
      <c r="A30" s="6" t="s">
        <v>2</v>
      </c>
      <c r="B30" s="210" t="s">
        <v>283</v>
      </c>
      <c r="C30" s="211"/>
      <c r="D30" s="116">
        <v>0</v>
      </c>
      <c r="E30" s="117">
        <v>100000</v>
      </c>
      <c r="F30" s="117">
        <f>SUM(F12:F29)</f>
        <v>0</v>
      </c>
      <c r="G30" s="117">
        <f>SUM(G12:G29)</f>
        <v>0</v>
      </c>
      <c r="H30" s="117">
        <v>0</v>
      </c>
      <c r="I30" s="117">
        <f>SUM(I22:I29)</f>
        <v>97374092</v>
      </c>
      <c r="J30" s="117">
        <v>0</v>
      </c>
      <c r="K30" s="117">
        <v>10000</v>
      </c>
      <c r="L30" s="117">
        <f>E30+F30+G30+H30+I30+J30+K30</f>
        <v>97484092</v>
      </c>
    </row>
    <row r="31" ht="12.75">
      <c r="L31" s="91"/>
    </row>
    <row r="34" spans="3:4" ht="12.75">
      <c r="C34" s="127" t="s">
        <v>252</v>
      </c>
      <c r="D34" s="48"/>
    </row>
    <row r="35" spans="3:4" ht="12.75">
      <c r="C35" s="128" t="s">
        <v>288</v>
      </c>
      <c r="D35" s="48"/>
    </row>
  </sheetData>
  <sheetProtection/>
  <mergeCells count="25">
    <mergeCell ref="B30:C30"/>
    <mergeCell ref="B7:C7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F7:H7"/>
    <mergeCell ref="J10:K10"/>
    <mergeCell ref="B16:C16"/>
    <mergeCell ref="B12:C12"/>
    <mergeCell ref="B13:C13"/>
    <mergeCell ref="B14:C14"/>
    <mergeCell ref="B15:C15"/>
    <mergeCell ref="B9:C10"/>
    <mergeCell ref="E9:K9"/>
    <mergeCell ref="B11:C11"/>
  </mergeCells>
  <printOptions/>
  <pageMargins left="0" right="0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25">
      <selection activeCell="L60" sqref="L60"/>
    </sheetView>
  </sheetViews>
  <sheetFormatPr defaultColWidth="9.140625" defaultRowHeight="12.75"/>
  <cols>
    <col min="1" max="1" width="3.7109375" style="0" customWidth="1"/>
    <col min="2" max="2" width="19.00390625" style="0" customWidth="1"/>
    <col min="3" max="3" width="5.7109375" style="0" customWidth="1"/>
    <col min="4" max="4" width="12.28125" style="0" customWidth="1"/>
    <col min="5" max="5" width="8.421875" style="0" customWidth="1"/>
    <col min="6" max="6" width="9.28125" style="0" customWidth="1"/>
    <col min="7" max="7" width="11.8515625" style="0" customWidth="1"/>
  </cols>
  <sheetData>
    <row r="2" ht="12.75">
      <c r="B2" s="2" t="s">
        <v>271</v>
      </c>
    </row>
    <row r="5" spans="2:6" ht="12.75">
      <c r="B5" s="2" t="s">
        <v>285</v>
      </c>
      <c r="C5" s="2"/>
      <c r="D5" s="2"/>
      <c r="E5" s="2"/>
      <c r="F5" s="2"/>
    </row>
    <row r="6" ht="13.5" thickBot="1"/>
    <row r="7" spans="1:7" ht="12.75">
      <c r="A7" s="159" t="s">
        <v>0</v>
      </c>
      <c r="B7" s="160" t="s">
        <v>157</v>
      </c>
      <c r="C7" s="160" t="s">
        <v>259</v>
      </c>
      <c r="D7" s="160" t="s">
        <v>260</v>
      </c>
      <c r="E7" s="160" t="s">
        <v>261</v>
      </c>
      <c r="F7" s="160" t="s">
        <v>262</v>
      </c>
      <c r="G7" s="161" t="s">
        <v>260</v>
      </c>
    </row>
    <row r="8" spans="1:7" ht="13.5" thickBot="1">
      <c r="A8" s="162"/>
      <c r="B8" s="163"/>
      <c r="C8" s="163"/>
      <c r="D8" s="169">
        <v>41275</v>
      </c>
      <c r="E8" s="163"/>
      <c r="F8" s="163"/>
      <c r="G8" s="170">
        <v>41639</v>
      </c>
    </row>
    <row r="9" spans="1:7" ht="12.75">
      <c r="A9" s="45">
        <v>1</v>
      </c>
      <c r="B9" s="45" t="s">
        <v>12</v>
      </c>
      <c r="C9" s="45"/>
      <c r="D9" s="45"/>
      <c r="E9" s="45"/>
      <c r="F9" s="45"/>
      <c r="G9" s="45">
        <v>0</v>
      </c>
    </row>
    <row r="10" spans="1:7" ht="12.75">
      <c r="A10" s="47">
        <v>2</v>
      </c>
      <c r="B10" s="47" t="s">
        <v>263</v>
      </c>
      <c r="C10" s="47"/>
      <c r="D10" s="47"/>
      <c r="E10" s="47"/>
      <c r="F10" s="47"/>
      <c r="G10" s="47">
        <v>0</v>
      </c>
    </row>
    <row r="11" spans="1:7" ht="12.75">
      <c r="A11" s="47">
        <v>3</v>
      </c>
      <c r="B11" s="47" t="s">
        <v>264</v>
      </c>
      <c r="C11" s="47"/>
      <c r="D11" s="156">
        <v>282785</v>
      </c>
      <c r="E11" s="47"/>
      <c r="F11" s="47"/>
      <c r="G11" s="156">
        <v>282785</v>
      </c>
    </row>
    <row r="12" spans="1:7" ht="12.75">
      <c r="A12" s="47">
        <v>4</v>
      </c>
      <c r="B12" s="47" t="s">
        <v>265</v>
      </c>
      <c r="C12" s="47"/>
      <c r="D12" s="47"/>
      <c r="E12" s="47"/>
      <c r="F12" s="47"/>
      <c r="G12" s="47">
        <v>0</v>
      </c>
    </row>
    <row r="13" spans="1:7" ht="12.75">
      <c r="A13" s="47">
        <v>5</v>
      </c>
      <c r="B13" s="47" t="s">
        <v>266</v>
      </c>
      <c r="C13" s="47"/>
      <c r="D13" s="156">
        <v>318725</v>
      </c>
      <c r="E13" s="47"/>
      <c r="F13" s="47"/>
      <c r="G13" s="156">
        <v>318725</v>
      </c>
    </row>
    <row r="14" spans="1:7" ht="12.75">
      <c r="A14" s="47">
        <v>1</v>
      </c>
      <c r="B14" s="47" t="s">
        <v>267</v>
      </c>
      <c r="C14" s="47"/>
      <c r="D14" s="47"/>
      <c r="E14" s="47"/>
      <c r="F14" s="47"/>
      <c r="G14" s="47">
        <v>0</v>
      </c>
    </row>
    <row r="15" spans="1:7" ht="12.75">
      <c r="A15" s="47">
        <v>2</v>
      </c>
      <c r="B15" s="47"/>
      <c r="C15" s="47"/>
      <c r="D15" s="47"/>
      <c r="E15" s="47"/>
      <c r="F15" s="47"/>
      <c r="G15" s="47">
        <v>0</v>
      </c>
    </row>
    <row r="16" spans="1:7" ht="12.75">
      <c r="A16" s="47">
        <v>3</v>
      </c>
      <c r="B16" s="47"/>
      <c r="C16" s="47"/>
      <c r="D16" s="47"/>
      <c r="E16" s="47"/>
      <c r="F16" s="47"/>
      <c r="G16" s="47">
        <v>0</v>
      </c>
    </row>
    <row r="17" spans="1:7" ht="13.5" thickBot="1">
      <c r="A17" s="44">
        <v>4</v>
      </c>
      <c r="B17" s="44"/>
      <c r="C17" s="44"/>
      <c r="D17" s="44"/>
      <c r="E17" s="44"/>
      <c r="F17" s="44"/>
      <c r="G17" s="44">
        <v>0</v>
      </c>
    </row>
    <row r="18" spans="1:7" ht="13.5" thickBot="1">
      <c r="A18" s="178"/>
      <c r="B18" s="179" t="s">
        <v>268</v>
      </c>
      <c r="C18" s="179"/>
      <c r="D18" s="180">
        <v>601510</v>
      </c>
      <c r="E18" s="179">
        <v>0</v>
      </c>
      <c r="F18" s="179">
        <v>0</v>
      </c>
      <c r="G18" s="181">
        <v>601510</v>
      </c>
    </row>
    <row r="19" spans="1:7" ht="12.75">
      <c r="A19" s="41"/>
      <c r="B19" s="41"/>
      <c r="C19" s="41"/>
      <c r="D19" s="41"/>
      <c r="E19" s="41"/>
      <c r="F19" s="41"/>
      <c r="G19" s="41"/>
    </row>
    <row r="20" spans="1:7" ht="12.75">
      <c r="A20" s="41"/>
      <c r="B20" s="41"/>
      <c r="C20" s="41"/>
      <c r="D20" s="41"/>
      <c r="E20" s="41"/>
      <c r="F20" s="41"/>
      <c r="G20" s="41"/>
    </row>
    <row r="21" spans="1:7" ht="12.75">
      <c r="A21" s="1"/>
      <c r="B21" s="1" t="s">
        <v>286</v>
      </c>
      <c r="C21" s="1"/>
      <c r="D21" s="1"/>
      <c r="E21" s="1"/>
      <c r="F21" s="41"/>
      <c r="G21" s="41"/>
    </row>
    <row r="22" spans="1:7" ht="13.5" thickBot="1">
      <c r="A22" s="41"/>
      <c r="B22" s="41"/>
      <c r="C22" s="41"/>
      <c r="D22" s="41"/>
      <c r="E22" s="41"/>
      <c r="F22" s="41"/>
      <c r="G22" s="41"/>
    </row>
    <row r="23" spans="1:7" ht="12.75">
      <c r="A23" s="159" t="s">
        <v>0</v>
      </c>
      <c r="B23" s="160" t="s">
        <v>157</v>
      </c>
      <c r="C23" s="160" t="s">
        <v>259</v>
      </c>
      <c r="D23" s="160" t="s">
        <v>260</v>
      </c>
      <c r="E23" s="160" t="s">
        <v>261</v>
      </c>
      <c r="F23" s="160" t="s">
        <v>262</v>
      </c>
      <c r="G23" s="161" t="s">
        <v>260</v>
      </c>
    </row>
    <row r="24" spans="1:7" ht="13.5" thickBot="1">
      <c r="A24" s="167"/>
      <c r="B24" s="168"/>
      <c r="C24" s="168"/>
      <c r="D24" s="169">
        <v>41275</v>
      </c>
      <c r="E24" s="163"/>
      <c r="F24" s="163"/>
      <c r="G24" s="170">
        <v>41639</v>
      </c>
    </row>
    <row r="25" spans="1:7" ht="12.75">
      <c r="A25" s="45">
        <v>1</v>
      </c>
      <c r="B25" s="45" t="s">
        <v>12</v>
      </c>
      <c r="C25" s="45"/>
      <c r="D25" s="45">
        <v>0</v>
      </c>
      <c r="E25" s="45">
        <v>0</v>
      </c>
      <c r="F25" s="45"/>
      <c r="G25" s="45">
        <v>0</v>
      </c>
    </row>
    <row r="26" spans="1:7" ht="12.75">
      <c r="A26" s="47">
        <v>2</v>
      </c>
      <c r="B26" s="47" t="s">
        <v>263</v>
      </c>
      <c r="C26" s="47"/>
      <c r="D26" s="47"/>
      <c r="E26" s="47"/>
      <c r="F26" s="47"/>
      <c r="G26" s="47"/>
    </row>
    <row r="27" spans="1:7" ht="12.75">
      <c r="A27" s="47">
        <v>3</v>
      </c>
      <c r="B27" s="47" t="s">
        <v>269</v>
      </c>
      <c r="C27" s="47"/>
      <c r="D27" s="47">
        <v>0</v>
      </c>
      <c r="E27" s="47">
        <v>0</v>
      </c>
      <c r="F27" s="47">
        <v>0</v>
      </c>
      <c r="G27" s="47">
        <v>0</v>
      </c>
    </row>
    <row r="28" spans="1:7" ht="12.75">
      <c r="A28" s="47">
        <v>4</v>
      </c>
      <c r="B28" s="47" t="s">
        <v>265</v>
      </c>
      <c r="C28" s="47"/>
      <c r="D28" s="47"/>
      <c r="E28" s="47"/>
      <c r="F28" s="47"/>
      <c r="G28" s="47">
        <v>0</v>
      </c>
    </row>
    <row r="29" spans="1:7" ht="12.75">
      <c r="A29" s="47">
        <v>5</v>
      </c>
      <c r="B29" s="47" t="s">
        <v>266</v>
      </c>
      <c r="C29" s="47"/>
      <c r="D29" s="47"/>
      <c r="E29" s="47"/>
      <c r="F29" s="47"/>
      <c r="G29" s="47">
        <v>0</v>
      </c>
    </row>
    <row r="30" spans="1:7" ht="12.75">
      <c r="A30" s="47">
        <v>1</v>
      </c>
      <c r="B30" s="47" t="s">
        <v>267</v>
      </c>
      <c r="C30" s="47"/>
      <c r="D30" s="47"/>
      <c r="E30" s="47"/>
      <c r="F30" s="47"/>
      <c r="G30" s="47"/>
    </row>
    <row r="31" spans="1:7" ht="12.75">
      <c r="A31" s="47">
        <v>2</v>
      </c>
      <c r="B31" s="47"/>
      <c r="C31" s="47"/>
      <c r="D31" s="47"/>
      <c r="E31" s="47"/>
      <c r="F31" s="47"/>
      <c r="G31" s="47">
        <v>0</v>
      </c>
    </row>
    <row r="32" spans="1:7" ht="12.75">
      <c r="A32" s="47">
        <v>3</v>
      </c>
      <c r="B32" s="47"/>
      <c r="C32" s="47"/>
      <c r="D32" s="47"/>
      <c r="E32" s="47"/>
      <c r="F32" s="47"/>
      <c r="G32" s="47">
        <v>0</v>
      </c>
    </row>
    <row r="33" spans="1:7" ht="13.5" thickBot="1">
      <c r="A33" s="44">
        <v>4</v>
      </c>
      <c r="B33" s="44"/>
      <c r="C33" s="44"/>
      <c r="D33" s="44"/>
      <c r="E33" s="44"/>
      <c r="F33" s="44"/>
      <c r="G33" s="44">
        <v>0</v>
      </c>
    </row>
    <row r="34" spans="1:7" ht="13.5" thickBot="1">
      <c r="A34" s="157"/>
      <c r="B34" s="158" t="s">
        <v>268</v>
      </c>
      <c r="C34" s="158"/>
      <c r="D34" s="158">
        <v>0</v>
      </c>
      <c r="E34" s="158">
        <v>0</v>
      </c>
      <c r="F34" s="158">
        <v>0</v>
      </c>
      <c r="G34" s="164">
        <v>0</v>
      </c>
    </row>
    <row r="35" spans="1:7" ht="12.75">
      <c r="A35" s="41"/>
      <c r="B35" s="41"/>
      <c r="C35" s="41"/>
      <c r="D35" s="41"/>
      <c r="E35" s="41"/>
      <c r="F35" s="41"/>
      <c r="G35" s="41"/>
    </row>
    <row r="36" spans="1:7" ht="12.75">
      <c r="A36" s="41"/>
      <c r="B36" s="1" t="s">
        <v>287</v>
      </c>
      <c r="C36" s="1"/>
      <c r="D36" s="1"/>
      <c r="E36" s="1"/>
      <c r="F36" s="41"/>
      <c r="G36" s="41"/>
    </row>
    <row r="37" spans="1:7" ht="13.5" thickBot="1">
      <c r="A37" s="41"/>
      <c r="B37" s="41"/>
      <c r="C37" s="41"/>
      <c r="D37" s="41"/>
      <c r="E37" s="41"/>
      <c r="F37" s="41"/>
      <c r="G37" s="41"/>
    </row>
    <row r="38" spans="1:7" ht="12.75">
      <c r="A38" s="171" t="s">
        <v>0</v>
      </c>
      <c r="B38" s="172" t="s">
        <v>157</v>
      </c>
      <c r="C38" s="172" t="s">
        <v>259</v>
      </c>
      <c r="D38" s="172" t="s">
        <v>260</v>
      </c>
      <c r="E38" s="172" t="s">
        <v>261</v>
      </c>
      <c r="F38" s="172" t="s">
        <v>262</v>
      </c>
      <c r="G38" s="173" t="s">
        <v>260</v>
      </c>
    </row>
    <row r="39" spans="1:7" ht="13.5" thickBot="1">
      <c r="A39" s="174"/>
      <c r="B39" s="175"/>
      <c r="C39" s="175"/>
      <c r="D39" s="176">
        <v>41275</v>
      </c>
      <c r="E39" s="175"/>
      <c r="F39" s="175"/>
      <c r="G39" s="177">
        <v>41639</v>
      </c>
    </row>
    <row r="40" spans="1:7" ht="12.75">
      <c r="A40" s="45">
        <v>1</v>
      </c>
      <c r="B40" s="45" t="s">
        <v>12</v>
      </c>
      <c r="C40" s="45"/>
      <c r="D40" s="45">
        <v>0</v>
      </c>
      <c r="E40" s="45"/>
      <c r="F40" s="45">
        <v>0</v>
      </c>
      <c r="G40" s="45">
        <v>0</v>
      </c>
    </row>
    <row r="41" spans="1:7" ht="12.75">
      <c r="A41" s="47">
        <v>2</v>
      </c>
      <c r="B41" s="47" t="s">
        <v>263</v>
      </c>
      <c r="C41" s="47"/>
      <c r="D41" s="47"/>
      <c r="E41" s="47"/>
      <c r="F41" s="47"/>
      <c r="G41" s="47">
        <v>0</v>
      </c>
    </row>
    <row r="42" spans="1:7" ht="12.75">
      <c r="A42" s="47">
        <v>3</v>
      </c>
      <c r="B42" s="47" t="s">
        <v>269</v>
      </c>
      <c r="C42" s="47"/>
      <c r="D42" s="156">
        <v>282785</v>
      </c>
      <c r="E42" s="47"/>
      <c r="F42" s="47"/>
      <c r="G42" s="156">
        <v>282785</v>
      </c>
    </row>
    <row r="43" spans="1:7" ht="12.75">
      <c r="A43" s="47">
        <v>4</v>
      </c>
      <c r="B43" s="47" t="s">
        <v>265</v>
      </c>
      <c r="C43" s="47"/>
      <c r="D43" s="47"/>
      <c r="E43" s="47"/>
      <c r="F43" s="47"/>
      <c r="G43" s="47">
        <v>0</v>
      </c>
    </row>
    <row r="44" spans="1:7" ht="12.75">
      <c r="A44" s="47">
        <v>5</v>
      </c>
      <c r="B44" s="47" t="s">
        <v>266</v>
      </c>
      <c r="C44" s="47"/>
      <c r="D44" s="156">
        <v>318725</v>
      </c>
      <c r="E44" s="47"/>
      <c r="F44" s="47"/>
      <c r="G44" s="156">
        <v>318725</v>
      </c>
    </row>
    <row r="45" spans="1:7" ht="12.75">
      <c r="A45" s="47">
        <v>1</v>
      </c>
      <c r="B45" s="47" t="s">
        <v>267</v>
      </c>
      <c r="C45" s="47"/>
      <c r="D45" s="47"/>
      <c r="E45" s="47"/>
      <c r="F45" s="47"/>
      <c r="G45" s="47">
        <v>0</v>
      </c>
    </row>
    <row r="46" spans="1:7" ht="12.75">
      <c r="A46" s="47">
        <v>2</v>
      </c>
      <c r="B46" s="47"/>
      <c r="C46" s="47"/>
      <c r="D46" s="47"/>
      <c r="E46" s="47"/>
      <c r="F46" s="47"/>
      <c r="G46" s="47">
        <v>0</v>
      </c>
    </row>
    <row r="47" spans="1:7" ht="12.75">
      <c r="A47" s="47">
        <v>3</v>
      </c>
      <c r="B47" s="47"/>
      <c r="C47" s="47"/>
      <c r="D47" s="47"/>
      <c r="E47" s="47"/>
      <c r="F47" s="47"/>
      <c r="G47" s="47">
        <v>0</v>
      </c>
    </row>
    <row r="48" spans="1:7" ht="13.5" thickBot="1">
      <c r="A48" s="44">
        <v>4</v>
      </c>
      <c r="B48" s="44"/>
      <c r="C48" s="44"/>
      <c r="D48" s="44"/>
      <c r="E48" s="44"/>
      <c r="F48" s="44"/>
      <c r="G48" s="44">
        <v>0</v>
      </c>
    </row>
    <row r="49" spans="1:7" ht="13.5" thickBot="1">
      <c r="A49" s="157"/>
      <c r="B49" s="158" t="s">
        <v>268</v>
      </c>
      <c r="C49" s="158"/>
      <c r="D49" s="166">
        <v>601510</v>
      </c>
      <c r="E49" s="158">
        <v>0</v>
      </c>
      <c r="F49" s="158">
        <v>0</v>
      </c>
      <c r="G49" s="165">
        <v>601510</v>
      </c>
    </row>
    <row r="50" spans="6:7" ht="12.75">
      <c r="F50" s="2" t="s">
        <v>270</v>
      </c>
      <c r="G50" s="2"/>
    </row>
    <row r="51" spans="6:7" ht="12.75">
      <c r="F51" s="2" t="s">
        <v>288</v>
      </c>
      <c r="G51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brikena</dc:creator>
  <cp:keywords/>
  <dc:description/>
  <cp:lastModifiedBy>user</cp:lastModifiedBy>
  <cp:lastPrinted>2014-03-26T17:21:13Z</cp:lastPrinted>
  <dcterms:created xsi:type="dcterms:W3CDTF">2002-10-11T08:35:48Z</dcterms:created>
  <dcterms:modified xsi:type="dcterms:W3CDTF">2014-07-15T11:04:13Z</dcterms:modified>
  <cp:category/>
  <cp:version/>
  <cp:contentType/>
  <cp:contentStatus/>
</cp:coreProperties>
</file>