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907" firstSheet="1" activeTab="3"/>
  </bookViews>
  <sheets>
    <sheet name="Centro 10" sheetId="1" state="hidden" r:id="rId1"/>
    <sheet name="1 kapak" sheetId="2" r:id="rId2"/>
    <sheet name="1 aktivi" sheetId="3" r:id="rId3"/>
    <sheet name="1 pas" sheetId="4" r:id="rId4"/>
    <sheet name="2 pash" sheetId="5" r:id="rId5"/>
    <sheet name="3 nd kap" sheetId="6" r:id="rId6"/>
    <sheet name="4 fluksi" sheetId="7" r:id="rId7"/>
    <sheet name="shenim " sheetId="8" r:id="rId8"/>
  </sheets>
  <definedNames/>
  <calcPr fullCalcOnLoad="1"/>
</workbook>
</file>

<file path=xl/sharedStrings.xml><?xml version="1.0" encoding="utf-8"?>
<sst xmlns="http://schemas.openxmlformats.org/spreadsheetml/2006/main" count="399" uniqueCount="258">
  <si>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</si>
  <si>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</si>
  <si>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</si>
  <si>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</si>
  <si>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</si>
  <si>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</si>
  <si>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</si>
  <si>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</si>
  <si>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</si>
  <si>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</si>
  <si>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</si>
  <si>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</si>
  <si>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</si>
  <si>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</si>
  <si>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</si>
  <si>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</si>
  <si>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</si>
  <si>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</si>
  <si>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</si>
  <si>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</si>
  <si>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</si>
  <si>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</si>
  <si>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</si>
  <si>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</si>
  <si>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</si>
  <si>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</si>
  <si>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</si>
  <si>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</si>
  <si>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</si>
  <si>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</si>
  <si>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</si>
  <si>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</si>
  <si>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</si>
  <si>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</si>
  <si>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</si>
  <si>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</si>
  <si>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</si>
  <si>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</si>
  <si>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</si>
  <si>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</si>
  <si>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</si>
  <si>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</si>
  <si>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</si>
  <si>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</si>
  <si>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</si>
  <si>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</si>
  <si>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</si>
  <si>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</si>
  <si>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</si>
  <si>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</si>
  <si>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</si>
  <si>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</si>
  <si>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</si>
  <si>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</si>
  <si>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</si>
  <si>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</si>
  <si>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</si>
  <si>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</si>
  <si>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</si>
  <si>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</si>
  <si>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</si>
  <si>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</si>
  <si>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</si>
  <si>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</si>
  <si>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</si>
  <si>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</si>
  <si>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</si>
  <si>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</si>
  <si>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</si>
  <si>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</si>
  <si>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</si>
  <si>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</si>
  <si>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</si>
  <si>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</si>
  <si>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</si>
  <si>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</si>
  <si>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</si>
  <si>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</si>
  <si>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</si>
  <si>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</si>
  <si>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</si>
  <si>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</si>
  <si>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</si>
  <si>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</si>
  <si>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</si>
  <si>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</si>
  <si>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</si>
  <si>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</si>
  <si>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</si>
  <si>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</si>
  <si>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</si>
  <si>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</si>
  <si>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</si>
  <si>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</si>
  <si>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</si>
  <si>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</si>
  <si>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</si>
  <si>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</si>
  <si>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</si>
  <si>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</si>
  <si>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</si>
  <si>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</si>
  <si>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</si>
  <si>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</si>
  <si>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</si>
  <si>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</si>
  <si>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</si>
  <si>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</si>
  <si>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</si>
  <si>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</si>
  <si>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</si>
  <si>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</si>
  <si>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</si>
  <si>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</si>
  <si>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</si>
  <si>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</si>
  <si>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</si>
  <si>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</si>
  <si>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</si>
  <si>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</si>
  <si>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</si>
  <si>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</si>
  <si>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</si>
  <si>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</si>
  <si>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</si>
  <si>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</si>
  <si>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</si>
  <si>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</si>
  <si>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</si>
  <si>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</si>
  <si>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</si>
  <si>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</si>
  <si>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</si>
  <si>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</si>
  <si>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</si>
  <si>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</si>
  <si>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</si>
  <si>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</si>
  <si>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</si>
  <si>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</si>
  <si>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</si>
  <si>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</si>
  <si>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</si>
  <si>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</si>
  <si>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</si>
  <si>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</si>
  <si>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</si>
  <si>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</si>
  <si>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</si>
  <si>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</si>
  <si>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</si>
  <si>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</si>
  <si>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</si>
  <si>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</si>
  <si>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</si>
  <si>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</si>
  <si>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</si>
  <si>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</si>
  <si>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</si>
  <si>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</si>
  <si>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</si>
  <si>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</si>
  <si>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</si>
  <si>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</si>
  <si>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</si>
  <si>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</si>
  <si>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</si>
  <si>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</si>
  <si>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</si>
  <si>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</si>
  <si>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</si>
  <si>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</si>
  <si>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</si>
  <si>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</si>
  <si>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</si>
  <si>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</si>
  <si>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</si>
  <si>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</si>
  <si>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</si>
  <si>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</si>
  <si>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</si>
  <si>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</si>
  <si>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</si>
  <si>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</si>
  <si>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</si>
  <si>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</si>
  <si>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</si>
  <si>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</si>
  <si>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</si>
  <si>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</si>
  <si>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</si>
  <si>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</si>
  <si>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</si>
  <si>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</si>
  <si>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</si>
  <si>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</si>
  <si>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</si>
  <si>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</si>
  <si>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</si>
  <si>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</si>
  <si>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</si>
  <si>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</si>
  <si>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</si>
  <si>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</si>
  <si>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</si>
  <si>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</si>
  <si>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</si>
  <si>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</si>
  <si>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</si>
  <si>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</si>
  <si>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</si>
  <si>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</si>
  <si>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</si>
  <si>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</si>
  <si>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</si>
  <si>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</si>
  <si>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</si>
  <si>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</si>
  <si>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</si>
  <si>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</si>
  <si>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</si>
  <si>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</si>
  <si>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</si>
  <si>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</si>
  <si>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</si>
  <si>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</si>
  <si>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</si>
  <si>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</si>
  <si>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</si>
  <si>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</si>
  <si>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</si>
  <si>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</si>
  <si>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 xml:space="preserve">Shoqeria  </t>
  </si>
  <si>
    <t>Pozicioni me 31 dhjetor 2010</t>
  </si>
  <si>
    <t>TIRANE</t>
  </si>
  <si>
    <t>Permbledhese e ditareve   2010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</si>
  <si>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</si>
  <si>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</si>
  <si>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</si>
  <si>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</si>
  <si>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</si>
  <si>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</si>
  <si>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</si>
  <si>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K82109004K</t>
  </si>
  <si>
    <t>A.S.K-OIL</t>
  </si>
  <si>
    <t>09,09,2008</t>
  </si>
  <si>
    <t>TREGTI</t>
  </si>
  <si>
    <t>Shoqeria  ASK-OIL</t>
  </si>
  <si>
    <t>ASK-OIL</t>
  </si>
  <si>
    <t>Viti   2011</t>
  </si>
  <si>
    <t>25,02,2012</t>
  </si>
  <si>
    <t>Pasqyrat    Financiare    te    Vitit   2011</t>
  </si>
  <si>
    <t>Pasqyra   e   te   Ardhurave   dhe   Shpenzimeve     2011</t>
  </si>
  <si>
    <t>Pozicioni me 31 dhjetor 2011</t>
  </si>
  <si>
    <t>Pasqyra  e  Ndryshimeve  ne  Kapital  2011</t>
  </si>
  <si>
    <t>Pasqyra   e   Fluksit   Monetar  -  Metoda  Indirekte   2011</t>
  </si>
  <si>
    <t>(   XHEZMI KADI  )</t>
  </si>
  <si>
    <t xml:space="preserve">Edhe gjate vitit 2011  nga ana e shoqerise ASK-OIL nuk eshte kryer asnje transaksion.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</si>
</sst>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#,##0.0"/>
    <numFmt numFmtId="189" formatCode="_(* #,##0.00_);_(* \(#,##0.00\);_(* \-??_);_(@_)"/>
    <numFmt numFmtId="190" formatCode="_(* #,##0_);_(* \(#,##0\);_(* \-??_);_(@_)"/>
    <numFmt numFmtId="191" formatCode="_-* #,##0.0_L_e_k_-;\-* #,##0.0_L_e_k_-;_-* &quot;-&quot;??_L_e_k_-;_-@_-"/>
    <numFmt numFmtId="192" formatCode="_-* #,##0_L_e_k_-;\-* #,##0_L_e_k_-;_-* &quot;-&quot;??_L_e_k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\-??_);_(@_)"/>
  </numFmts>
  <fonts count="61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  <font>
      <sz val="12"/>
      <color indexed="8"/>
      <name val="Agency FB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9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12" xfId="59" applyFont="1" applyFill="1" applyBorder="1" applyAlignment="1">
      <alignment horizontal="center"/>
      <protection/>
    </xf>
    <xf numFmtId="0" fontId="13" fillId="0" borderId="11" xfId="59" applyFont="1" applyFill="1" applyBorder="1" applyAlignment="1">
      <alignment horizontal="center"/>
      <protection/>
    </xf>
    <xf numFmtId="0" fontId="14" fillId="0" borderId="22" xfId="59" applyFont="1" applyFill="1" applyBorder="1" applyAlignment="1">
      <alignment horizontal="center"/>
      <protection/>
    </xf>
    <xf numFmtId="0" fontId="14" fillId="0" borderId="23" xfId="59" applyFont="1" applyFill="1" applyBorder="1" applyAlignment="1">
      <alignment horizontal="center"/>
      <protection/>
    </xf>
    <xf numFmtId="0" fontId="13" fillId="0" borderId="24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0" fontId="15" fillId="0" borderId="12" xfId="59" applyFont="1" applyFill="1" applyBorder="1">
      <alignment/>
      <protection/>
    </xf>
    <xf numFmtId="3" fontId="15" fillId="0" borderId="12" xfId="44" applyNumberFormat="1" applyFont="1" applyFill="1" applyBorder="1" applyAlignment="1">
      <alignment/>
    </xf>
    <xf numFmtId="0" fontId="15" fillId="0" borderId="0" xfId="59" applyFont="1" applyFill="1">
      <alignment/>
      <protection/>
    </xf>
    <xf numFmtId="3" fontId="15" fillId="0" borderId="25" xfId="44" applyNumberFormat="1" applyFont="1" applyFill="1" applyBorder="1" applyAlignment="1">
      <alignment/>
    </xf>
    <xf numFmtId="3" fontId="15" fillId="0" borderId="26" xfId="44" applyNumberFormat="1" applyFont="1" applyFill="1" applyBorder="1" applyAlignment="1">
      <alignment/>
    </xf>
    <xf numFmtId="0" fontId="15" fillId="0" borderId="0" xfId="58" applyFont="1" applyFill="1">
      <alignment/>
      <protection/>
    </xf>
    <xf numFmtId="3" fontId="15" fillId="0" borderId="0" xfId="58" applyNumberFormat="1" applyFont="1" applyFill="1">
      <alignment/>
      <protection/>
    </xf>
    <xf numFmtId="3" fontId="15" fillId="0" borderId="27" xfId="44" applyNumberFormat="1" applyFont="1" applyFill="1" applyBorder="1" applyAlignment="1">
      <alignment/>
    </xf>
    <xf numFmtId="0" fontId="5" fillId="0" borderId="0" xfId="58" applyFont="1" applyFill="1">
      <alignment/>
      <protection/>
    </xf>
    <xf numFmtId="3" fontId="13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1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188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5" fillId="0" borderId="11" xfId="44" applyNumberFormat="1" applyFont="1" applyFill="1" applyBorder="1" applyAlignment="1">
      <alignment/>
    </xf>
    <xf numFmtId="3" fontId="15" fillId="0" borderId="39" xfId="44" applyNumberFormat="1" applyFont="1" applyFill="1" applyBorder="1" applyAlignment="1">
      <alignment/>
    </xf>
    <xf numFmtId="3" fontId="15" fillId="0" borderId="40" xfId="44" applyNumberFormat="1" applyFont="1" applyFill="1" applyBorder="1" applyAlignment="1">
      <alignment/>
    </xf>
    <xf numFmtId="3" fontId="15" fillId="0" borderId="24" xfId="44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23" fillId="0" borderId="32" xfId="0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5" fillId="0" borderId="31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25" fillId="0" borderId="0" xfId="0" applyFont="1" applyAlignment="1">
      <alignment horizontal="left"/>
    </xf>
    <xf numFmtId="0" fontId="8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7" fillId="0" borderId="3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4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4" fontId="6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28125" style="19" customWidth="1"/>
    <col min="2" max="2" width="12.57421875" style="19" customWidth="1"/>
    <col min="3" max="22" width="9.140625" style="19" customWidth="1"/>
    <col min="23" max="23" width="2.7109375" style="19" customWidth="1"/>
    <col min="24" max="24" width="4.00390625" style="19" customWidth="1"/>
    <col min="25" max="25" width="13.00390625" style="19" customWidth="1"/>
    <col min="26" max="16384" width="9.140625" style="19" customWidth="1"/>
  </cols>
  <sheetData>
    <row r="1" spans="1:25" ht="19.5" thickBot="1">
      <c r="A1" s="18"/>
      <c r="C1" s="20"/>
      <c r="D1" s="21"/>
      <c r="E1" s="20"/>
      <c r="F1" s="20"/>
      <c r="G1" s="22" t="s">
        <v>235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23" t="s">
        <v>142</v>
      </c>
      <c r="B2" s="23" t="s">
        <v>143</v>
      </c>
      <c r="C2" s="23" t="s">
        <v>144</v>
      </c>
      <c r="D2" s="23" t="s">
        <v>30</v>
      </c>
      <c r="E2" s="23" t="s">
        <v>29</v>
      </c>
      <c r="F2" s="23" t="s">
        <v>145</v>
      </c>
      <c r="G2" s="23" t="s">
        <v>146</v>
      </c>
      <c r="H2" s="23" t="s">
        <v>147</v>
      </c>
      <c r="I2" s="23" t="s">
        <v>148</v>
      </c>
      <c r="J2" s="23" t="s">
        <v>149</v>
      </c>
      <c r="K2" s="24"/>
      <c r="L2" s="25" t="s">
        <v>150</v>
      </c>
      <c r="M2" s="26" t="s">
        <v>151</v>
      </c>
      <c r="N2" s="27"/>
      <c r="O2" s="23" t="s">
        <v>149</v>
      </c>
      <c r="P2" s="23" t="s">
        <v>148</v>
      </c>
      <c r="Q2" s="23" t="s">
        <v>147</v>
      </c>
      <c r="R2" s="23" t="s">
        <v>146</v>
      </c>
      <c r="S2" s="23" t="s">
        <v>145</v>
      </c>
      <c r="T2" s="23" t="s">
        <v>29</v>
      </c>
      <c r="U2" s="23" t="s">
        <v>30</v>
      </c>
      <c r="V2" s="23" t="s">
        <v>144</v>
      </c>
      <c r="W2" s="28"/>
      <c r="X2" s="23" t="s">
        <v>142</v>
      </c>
      <c r="Y2" s="23" t="s">
        <v>143</v>
      </c>
    </row>
    <row r="3" spans="1:25" ht="13.5">
      <c r="A3" s="29">
        <v>101</v>
      </c>
      <c r="B3" s="29" t="s">
        <v>152</v>
      </c>
      <c r="C3" s="30"/>
      <c r="D3" s="30"/>
      <c r="E3" s="30"/>
      <c r="F3" s="30"/>
      <c r="G3" s="30"/>
      <c r="H3" s="30"/>
      <c r="I3" s="30">
        <f aca="true" t="shared" si="0" ref="I3:I37">C3+D3+E3+F3+G3+H3</f>
        <v>0</v>
      </c>
      <c r="J3" s="30"/>
      <c r="K3" s="179">
        <f aca="true" t="shared" si="1" ref="K3:K50">(I3+J3)-(O3+P3)</f>
        <v>-100000</v>
      </c>
      <c r="L3" s="180"/>
      <c r="M3" s="181">
        <v>100000</v>
      </c>
      <c r="N3" s="182">
        <f aca="true" t="shared" si="2" ref="N3:N50">(O3+P3)-(I3+J3)</f>
        <v>100000</v>
      </c>
      <c r="O3" s="30"/>
      <c r="P3" s="30">
        <f aca="true" t="shared" si="3" ref="P3:P37">Q3+R3+S3+T3+U3+V3</f>
        <v>100000</v>
      </c>
      <c r="Q3" s="30"/>
      <c r="R3" s="30"/>
      <c r="S3" s="30"/>
      <c r="T3" s="30"/>
      <c r="U3" s="30"/>
      <c r="V3" s="30">
        <v>100000</v>
      </c>
      <c r="W3" s="31"/>
      <c r="X3" s="29">
        <v>101</v>
      </c>
      <c r="Y3" s="29" t="s">
        <v>152</v>
      </c>
    </row>
    <row r="4" spans="1:25" ht="13.5">
      <c r="A4" s="29">
        <v>1071</v>
      </c>
      <c r="B4" s="29" t="s">
        <v>153</v>
      </c>
      <c r="C4" s="30"/>
      <c r="D4" s="30"/>
      <c r="E4" s="30"/>
      <c r="F4" s="30"/>
      <c r="G4" s="30"/>
      <c r="H4" s="30"/>
      <c r="I4" s="30">
        <f t="shared" si="0"/>
        <v>0</v>
      </c>
      <c r="J4" s="30"/>
      <c r="K4" s="179">
        <f t="shared" si="1"/>
        <v>0</v>
      </c>
      <c r="L4" s="180"/>
      <c r="M4" s="181"/>
      <c r="N4" s="182">
        <f t="shared" si="2"/>
        <v>0</v>
      </c>
      <c r="O4" s="30"/>
      <c r="P4" s="30">
        <f t="shared" si="3"/>
        <v>0</v>
      </c>
      <c r="Q4" s="30"/>
      <c r="R4" s="30"/>
      <c r="S4" s="30"/>
      <c r="T4" s="30"/>
      <c r="U4" s="30"/>
      <c r="V4" s="30"/>
      <c r="W4" s="31"/>
      <c r="X4" s="29">
        <v>1071</v>
      </c>
      <c r="Y4" s="29" t="s">
        <v>153</v>
      </c>
    </row>
    <row r="5" spans="1:25" ht="13.5">
      <c r="A5" s="29">
        <v>1078</v>
      </c>
      <c r="B5" s="29" t="s">
        <v>154</v>
      </c>
      <c r="C5" s="30"/>
      <c r="D5" s="30"/>
      <c r="E5" s="30"/>
      <c r="F5" s="30"/>
      <c r="G5" s="30"/>
      <c r="H5" s="30"/>
      <c r="I5" s="30">
        <f t="shared" si="0"/>
        <v>0</v>
      </c>
      <c r="J5" s="30"/>
      <c r="K5" s="179">
        <f t="shared" si="1"/>
        <v>0</v>
      </c>
      <c r="L5" s="180"/>
      <c r="M5" s="181"/>
      <c r="N5" s="182">
        <f t="shared" si="2"/>
        <v>0</v>
      </c>
      <c r="O5" s="30"/>
      <c r="P5" s="30">
        <f t="shared" si="3"/>
        <v>0</v>
      </c>
      <c r="Q5" s="30"/>
      <c r="R5" s="30"/>
      <c r="S5" s="30"/>
      <c r="T5" s="30"/>
      <c r="U5" s="30"/>
      <c r="V5" s="30"/>
      <c r="W5" s="31"/>
      <c r="X5" s="29">
        <v>1078</v>
      </c>
      <c r="Y5" s="29" t="s">
        <v>154</v>
      </c>
    </row>
    <row r="6" spans="1:25" ht="13.5">
      <c r="A6" s="29">
        <v>108</v>
      </c>
      <c r="B6" s="29" t="s">
        <v>155</v>
      </c>
      <c r="C6" s="30"/>
      <c r="D6" s="30"/>
      <c r="E6" s="30"/>
      <c r="F6" s="30"/>
      <c r="G6" s="30"/>
      <c r="H6" s="30"/>
      <c r="I6" s="30">
        <f t="shared" si="0"/>
        <v>0</v>
      </c>
      <c r="J6" s="30"/>
      <c r="K6" s="179">
        <f t="shared" si="1"/>
        <v>0</v>
      </c>
      <c r="L6" s="180"/>
      <c r="M6" s="181"/>
      <c r="N6" s="182">
        <f t="shared" si="2"/>
        <v>0</v>
      </c>
      <c r="O6" s="30"/>
      <c r="P6" s="30">
        <f t="shared" si="3"/>
        <v>0</v>
      </c>
      <c r="Q6" s="30"/>
      <c r="R6" s="30"/>
      <c r="S6" s="30"/>
      <c r="T6" s="30"/>
      <c r="U6" s="30"/>
      <c r="V6" s="30"/>
      <c r="W6" s="31"/>
      <c r="X6" s="29">
        <v>108</v>
      </c>
      <c r="Y6" s="29" t="s">
        <v>155</v>
      </c>
    </row>
    <row r="7" spans="1:25" ht="13.5">
      <c r="A7" s="29">
        <v>109</v>
      </c>
      <c r="B7" s="29" t="s">
        <v>156</v>
      </c>
      <c r="C7" s="30"/>
      <c r="D7" s="30"/>
      <c r="E7" s="30"/>
      <c r="F7" s="30"/>
      <c r="G7" s="30"/>
      <c r="H7" s="30"/>
      <c r="I7" s="30">
        <f t="shared" si="0"/>
        <v>0</v>
      </c>
      <c r="J7" s="30"/>
      <c r="K7" s="179">
        <f t="shared" si="1"/>
        <v>0</v>
      </c>
      <c r="L7" s="180"/>
      <c r="M7" s="181"/>
      <c r="N7" s="182">
        <f t="shared" si="2"/>
        <v>0</v>
      </c>
      <c r="O7" s="30"/>
      <c r="P7" s="30">
        <f t="shared" si="3"/>
        <v>0</v>
      </c>
      <c r="Q7" s="30"/>
      <c r="R7" s="30"/>
      <c r="S7" s="30"/>
      <c r="T7" s="30"/>
      <c r="U7" s="30"/>
      <c r="V7" s="30"/>
      <c r="W7" s="31"/>
      <c r="X7" s="29">
        <v>109</v>
      </c>
      <c r="Y7" s="29" t="s">
        <v>156</v>
      </c>
    </row>
    <row r="8" spans="1:25" ht="13.5">
      <c r="A8" s="29">
        <v>211</v>
      </c>
      <c r="B8" s="29" t="s">
        <v>24</v>
      </c>
      <c r="C8" s="30"/>
      <c r="D8" s="30"/>
      <c r="E8" s="30"/>
      <c r="F8" s="30"/>
      <c r="G8" s="30"/>
      <c r="H8" s="30"/>
      <c r="I8" s="30">
        <f t="shared" si="0"/>
        <v>0</v>
      </c>
      <c r="J8" s="30"/>
      <c r="K8" s="179">
        <f t="shared" si="1"/>
        <v>0</v>
      </c>
      <c r="L8" s="180"/>
      <c r="M8" s="181"/>
      <c r="N8" s="182">
        <f t="shared" si="2"/>
        <v>0</v>
      </c>
      <c r="O8" s="30"/>
      <c r="P8" s="30">
        <f t="shared" si="3"/>
        <v>0</v>
      </c>
      <c r="Q8" s="30"/>
      <c r="R8" s="30"/>
      <c r="S8" s="30"/>
      <c r="T8" s="30"/>
      <c r="U8" s="30"/>
      <c r="V8" s="30"/>
      <c r="W8" s="31"/>
      <c r="X8" s="29">
        <v>211</v>
      </c>
      <c r="Y8" s="29" t="s">
        <v>24</v>
      </c>
    </row>
    <row r="9" spans="1:25" ht="13.5">
      <c r="A9" s="29">
        <v>212</v>
      </c>
      <c r="B9" s="29" t="s">
        <v>5</v>
      </c>
      <c r="C9" s="30"/>
      <c r="D9" s="30"/>
      <c r="E9" s="30"/>
      <c r="F9" s="30"/>
      <c r="G9" s="30"/>
      <c r="H9" s="30"/>
      <c r="I9" s="30">
        <f t="shared" si="0"/>
        <v>0</v>
      </c>
      <c r="J9" s="30"/>
      <c r="K9" s="179">
        <f t="shared" si="1"/>
        <v>0</v>
      </c>
      <c r="L9" s="180"/>
      <c r="M9" s="181"/>
      <c r="N9" s="182">
        <f t="shared" si="2"/>
        <v>0</v>
      </c>
      <c r="O9" s="30"/>
      <c r="P9" s="30">
        <f t="shared" si="3"/>
        <v>0</v>
      </c>
      <c r="Q9" s="30"/>
      <c r="R9" s="30"/>
      <c r="S9" s="30"/>
      <c r="T9" s="30"/>
      <c r="U9" s="30"/>
      <c r="V9" s="30"/>
      <c r="W9" s="31"/>
      <c r="X9" s="29">
        <v>212</v>
      </c>
      <c r="Y9" s="29" t="s">
        <v>5</v>
      </c>
    </row>
    <row r="10" spans="1:25" ht="13.5">
      <c r="A10" s="29">
        <v>213</v>
      </c>
      <c r="B10" s="29" t="s">
        <v>157</v>
      </c>
      <c r="C10" s="30"/>
      <c r="D10" s="30"/>
      <c r="E10" s="30"/>
      <c r="F10" s="30"/>
      <c r="G10" s="30"/>
      <c r="H10" s="30"/>
      <c r="I10" s="30">
        <f t="shared" si="0"/>
        <v>0</v>
      </c>
      <c r="J10" s="30"/>
      <c r="K10" s="179">
        <f t="shared" si="1"/>
        <v>0</v>
      </c>
      <c r="L10" s="180"/>
      <c r="M10" s="181"/>
      <c r="N10" s="182">
        <f t="shared" si="2"/>
        <v>0</v>
      </c>
      <c r="O10" s="30"/>
      <c r="P10" s="30">
        <f t="shared" si="3"/>
        <v>0</v>
      </c>
      <c r="Q10" s="30"/>
      <c r="R10" s="30"/>
      <c r="S10" s="30"/>
      <c r="T10" s="30"/>
      <c r="U10" s="30"/>
      <c r="V10" s="30"/>
      <c r="W10" s="31"/>
      <c r="X10" s="29">
        <v>213</v>
      </c>
      <c r="Y10" s="29" t="s">
        <v>157</v>
      </c>
    </row>
    <row r="11" spans="1:25" ht="13.5">
      <c r="A11" s="29">
        <v>215</v>
      </c>
      <c r="B11" s="29" t="s">
        <v>158</v>
      </c>
      <c r="C11" s="30"/>
      <c r="D11" s="30"/>
      <c r="E11" s="30"/>
      <c r="F11" s="30"/>
      <c r="G11" s="30"/>
      <c r="H11" s="30"/>
      <c r="I11" s="30">
        <f t="shared" si="0"/>
        <v>0</v>
      </c>
      <c r="J11" s="30"/>
      <c r="K11" s="179">
        <f t="shared" si="1"/>
        <v>0</v>
      </c>
      <c r="L11" s="180"/>
      <c r="M11" s="181"/>
      <c r="N11" s="182">
        <f t="shared" si="2"/>
        <v>0</v>
      </c>
      <c r="O11" s="30"/>
      <c r="P11" s="30">
        <f t="shared" si="3"/>
        <v>0</v>
      </c>
      <c r="Q11" s="30"/>
      <c r="R11" s="30"/>
      <c r="S11" s="30"/>
      <c r="T11" s="30"/>
      <c r="U11" s="30"/>
      <c r="V11" s="30"/>
      <c r="W11" s="31"/>
      <c r="X11" s="29">
        <v>215</v>
      </c>
      <c r="Y11" s="29" t="s">
        <v>158</v>
      </c>
    </row>
    <row r="12" spans="1:25" ht="13.5">
      <c r="A12" s="29">
        <v>218</v>
      </c>
      <c r="B12" s="29" t="s">
        <v>159</v>
      </c>
      <c r="C12" s="30"/>
      <c r="D12" s="30"/>
      <c r="E12" s="30"/>
      <c r="F12" s="30"/>
      <c r="G12" s="30"/>
      <c r="H12" s="30"/>
      <c r="I12" s="30">
        <f t="shared" si="0"/>
        <v>0</v>
      </c>
      <c r="J12" s="30"/>
      <c r="K12" s="179">
        <f t="shared" si="1"/>
        <v>0</v>
      </c>
      <c r="L12" s="180"/>
      <c r="M12" s="181"/>
      <c r="N12" s="182">
        <f t="shared" si="2"/>
        <v>0</v>
      </c>
      <c r="O12" s="30"/>
      <c r="P12" s="30">
        <f t="shared" si="3"/>
        <v>0</v>
      </c>
      <c r="Q12" s="30"/>
      <c r="R12" s="30"/>
      <c r="S12" s="30"/>
      <c r="T12" s="30"/>
      <c r="U12" s="30"/>
      <c r="V12" s="30"/>
      <c r="W12" s="31"/>
      <c r="X12" s="29">
        <v>218</v>
      </c>
      <c r="Y12" s="29" t="s">
        <v>159</v>
      </c>
    </row>
    <row r="13" spans="1:25" ht="13.5">
      <c r="A13" s="29">
        <v>2812</v>
      </c>
      <c r="B13" s="29" t="s">
        <v>160</v>
      </c>
      <c r="C13" s="30"/>
      <c r="D13" s="30"/>
      <c r="E13" s="30"/>
      <c r="F13" s="30"/>
      <c r="G13" s="30"/>
      <c r="H13" s="30"/>
      <c r="I13" s="30">
        <f t="shared" si="0"/>
        <v>0</v>
      </c>
      <c r="J13" s="30"/>
      <c r="K13" s="179">
        <f t="shared" si="1"/>
        <v>0</v>
      </c>
      <c r="L13" s="180"/>
      <c r="M13" s="181"/>
      <c r="N13" s="182">
        <f t="shared" si="2"/>
        <v>0</v>
      </c>
      <c r="O13" s="30"/>
      <c r="P13" s="30">
        <f t="shared" si="3"/>
        <v>0</v>
      </c>
      <c r="Q13" s="30"/>
      <c r="R13" s="30"/>
      <c r="S13" s="30"/>
      <c r="T13" s="30"/>
      <c r="U13" s="30"/>
      <c r="V13" s="30"/>
      <c r="W13" s="31"/>
      <c r="X13" s="29">
        <v>2812</v>
      </c>
      <c r="Y13" s="29" t="s">
        <v>160</v>
      </c>
    </row>
    <row r="14" spans="1:25" ht="13.5">
      <c r="A14" s="29">
        <v>2813</v>
      </c>
      <c r="B14" s="29" t="s">
        <v>161</v>
      </c>
      <c r="C14" s="30"/>
      <c r="D14" s="30"/>
      <c r="E14" s="30"/>
      <c r="F14" s="30"/>
      <c r="G14" s="30"/>
      <c r="H14" s="30"/>
      <c r="I14" s="30">
        <f t="shared" si="0"/>
        <v>0</v>
      </c>
      <c r="J14" s="30"/>
      <c r="K14" s="179">
        <f t="shared" si="1"/>
        <v>0</v>
      </c>
      <c r="L14" s="180"/>
      <c r="M14" s="181"/>
      <c r="N14" s="182">
        <f t="shared" si="2"/>
        <v>0</v>
      </c>
      <c r="O14" s="30"/>
      <c r="P14" s="30">
        <f t="shared" si="3"/>
        <v>0</v>
      </c>
      <c r="Q14" s="30"/>
      <c r="R14" s="30"/>
      <c r="S14" s="30"/>
      <c r="T14" s="30"/>
      <c r="U14" s="30"/>
      <c r="V14" s="30"/>
      <c r="W14" s="31"/>
      <c r="X14" s="29">
        <v>2813</v>
      </c>
      <c r="Y14" s="29" t="s">
        <v>161</v>
      </c>
    </row>
    <row r="15" spans="1:25" ht="13.5">
      <c r="A15" s="29">
        <v>2815</v>
      </c>
      <c r="B15" s="29" t="s">
        <v>162</v>
      </c>
      <c r="C15" s="30"/>
      <c r="D15" s="30"/>
      <c r="E15" s="30"/>
      <c r="F15" s="30"/>
      <c r="G15" s="30"/>
      <c r="H15" s="30"/>
      <c r="I15" s="30">
        <f t="shared" si="0"/>
        <v>0</v>
      </c>
      <c r="J15" s="30"/>
      <c r="K15" s="179">
        <f t="shared" si="1"/>
        <v>0</v>
      </c>
      <c r="L15" s="180"/>
      <c r="M15" s="181"/>
      <c r="N15" s="182">
        <f t="shared" si="2"/>
        <v>0</v>
      </c>
      <c r="O15" s="30"/>
      <c r="P15" s="30">
        <f t="shared" si="3"/>
        <v>0</v>
      </c>
      <c r="Q15" s="30"/>
      <c r="R15" s="30"/>
      <c r="S15" s="30"/>
      <c r="T15" s="30"/>
      <c r="U15" s="30"/>
      <c r="V15" s="30"/>
      <c r="W15" s="31"/>
      <c r="X15" s="29">
        <v>2815</v>
      </c>
      <c r="Y15" s="29" t="s">
        <v>162</v>
      </c>
    </row>
    <row r="16" spans="1:25" ht="13.5">
      <c r="A16" s="29">
        <v>2818</v>
      </c>
      <c r="B16" s="29" t="s">
        <v>163</v>
      </c>
      <c r="C16" s="30"/>
      <c r="D16" s="30"/>
      <c r="E16" s="30"/>
      <c r="F16" s="30"/>
      <c r="G16" s="30"/>
      <c r="H16" s="30"/>
      <c r="I16" s="30">
        <f t="shared" si="0"/>
        <v>0</v>
      </c>
      <c r="J16" s="30"/>
      <c r="K16" s="179">
        <f t="shared" si="1"/>
        <v>0</v>
      </c>
      <c r="L16" s="180"/>
      <c r="M16" s="181"/>
      <c r="N16" s="182">
        <f t="shared" si="2"/>
        <v>0</v>
      </c>
      <c r="O16" s="30"/>
      <c r="P16" s="30">
        <f t="shared" si="3"/>
        <v>0</v>
      </c>
      <c r="Q16" s="30"/>
      <c r="R16" s="30"/>
      <c r="S16" s="30"/>
      <c r="T16" s="30"/>
      <c r="U16" s="30"/>
      <c r="V16" s="30"/>
      <c r="W16" s="31"/>
      <c r="X16" s="29">
        <v>2818</v>
      </c>
      <c r="Y16" s="29" t="s">
        <v>163</v>
      </c>
    </row>
    <row r="17" spans="1:25" ht="13.5">
      <c r="A17" s="29">
        <v>312</v>
      </c>
      <c r="B17" s="29" t="s">
        <v>164</v>
      </c>
      <c r="C17" s="30"/>
      <c r="D17" s="30"/>
      <c r="E17" s="30"/>
      <c r="F17" s="30"/>
      <c r="G17" s="30"/>
      <c r="H17" s="30"/>
      <c r="I17" s="30">
        <f t="shared" si="0"/>
        <v>0</v>
      </c>
      <c r="J17" s="30"/>
      <c r="K17" s="179">
        <f t="shared" si="1"/>
        <v>0</v>
      </c>
      <c r="L17" s="180"/>
      <c r="M17" s="181"/>
      <c r="N17" s="182">
        <f t="shared" si="2"/>
        <v>0</v>
      </c>
      <c r="O17" s="30"/>
      <c r="P17" s="30">
        <f t="shared" si="3"/>
        <v>0</v>
      </c>
      <c r="Q17" s="30"/>
      <c r="R17" s="30"/>
      <c r="S17" s="30"/>
      <c r="T17" s="30"/>
      <c r="U17" s="30"/>
      <c r="V17" s="30"/>
      <c r="W17" s="31"/>
      <c r="X17" s="29">
        <v>312</v>
      </c>
      <c r="Y17" s="29" t="s">
        <v>164</v>
      </c>
    </row>
    <row r="18" spans="1:25" ht="13.5">
      <c r="A18" s="29">
        <v>401</v>
      </c>
      <c r="B18" s="29" t="s">
        <v>165</v>
      </c>
      <c r="C18" s="30"/>
      <c r="D18" s="30"/>
      <c r="E18" s="30"/>
      <c r="F18" s="30"/>
      <c r="G18" s="30"/>
      <c r="H18" s="30"/>
      <c r="I18" s="30">
        <f t="shared" si="0"/>
        <v>0</v>
      </c>
      <c r="J18" s="30"/>
      <c r="K18" s="179">
        <f t="shared" si="1"/>
        <v>0</v>
      </c>
      <c r="L18" s="180"/>
      <c r="M18" s="181"/>
      <c r="N18" s="182">
        <f t="shared" si="2"/>
        <v>0</v>
      </c>
      <c r="O18" s="30"/>
      <c r="P18" s="30">
        <f t="shared" si="3"/>
        <v>0</v>
      </c>
      <c r="Q18" s="30"/>
      <c r="R18" s="30"/>
      <c r="S18" s="30"/>
      <c r="T18" s="30"/>
      <c r="U18" s="30"/>
      <c r="V18" s="30"/>
      <c r="W18" s="31"/>
      <c r="X18" s="29">
        <v>401</v>
      </c>
      <c r="Y18" s="29" t="s">
        <v>165</v>
      </c>
    </row>
    <row r="19" spans="1:25" ht="13.5">
      <c r="A19" s="29">
        <v>411</v>
      </c>
      <c r="B19" s="29" t="s">
        <v>108</v>
      </c>
      <c r="C19" s="30"/>
      <c r="D19" s="30"/>
      <c r="E19" s="30"/>
      <c r="F19" s="30"/>
      <c r="G19" s="30"/>
      <c r="H19" s="30"/>
      <c r="I19" s="30">
        <f t="shared" si="0"/>
        <v>0</v>
      </c>
      <c r="J19" s="30"/>
      <c r="K19" s="179">
        <f t="shared" si="1"/>
        <v>0</v>
      </c>
      <c r="L19" s="180"/>
      <c r="M19" s="181"/>
      <c r="N19" s="182">
        <f t="shared" si="2"/>
        <v>0</v>
      </c>
      <c r="O19" s="30"/>
      <c r="P19" s="30">
        <f t="shared" si="3"/>
        <v>0</v>
      </c>
      <c r="Q19" s="30"/>
      <c r="R19" s="30"/>
      <c r="S19" s="30"/>
      <c r="T19" s="30"/>
      <c r="U19" s="30"/>
      <c r="V19" s="30"/>
      <c r="W19" s="31"/>
      <c r="X19" s="29">
        <v>411</v>
      </c>
      <c r="Y19" s="29" t="s">
        <v>108</v>
      </c>
    </row>
    <row r="20" spans="1:25" ht="13.5">
      <c r="A20" s="29">
        <v>421</v>
      </c>
      <c r="B20" s="29" t="s">
        <v>166</v>
      </c>
      <c r="C20" s="30"/>
      <c r="D20" s="30"/>
      <c r="E20" s="30"/>
      <c r="F20" s="30"/>
      <c r="G20" s="30"/>
      <c r="H20" s="30"/>
      <c r="I20" s="30">
        <f t="shared" si="0"/>
        <v>0</v>
      </c>
      <c r="J20" s="30"/>
      <c r="K20" s="179">
        <f t="shared" si="1"/>
        <v>0</v>
      </c>
      <c r="L20" s="180"/>
      <c r="M20" s="181"/>
      <c r="N20" s="182">
        <f t="shared" si="2"/>
        <v>0</v>
      </c>
      <c r="O20" s="30"/>
      <c r="P20" s="30">
        <f t="shared" si="3"/>
        <v>0</v>
      </c>
      <c r="Q20" s="30"/>
      <c r="R20" s="30"/>
      <c r="S20" s="30"/>
      <c r="T20" s="30"/>
      <c r="U20" s="30"/>
      <c r="V20" s="30"/>
      <c r="W20" s="31"/>
      <c r="X20" s="29">
        <v>421</v>
      </c>
      <c r="Y20" s="29" t="s">
        <v>166</v>
      </c>
    </row>
    <row r="21" spans="1:25" ht="13.5">
      <c r="A21" s="29">
        <v>431</v>
      </c>
      <c r="B21" s="29" t="s">
        <v>167</v>
      </c>
      <c r="C21" s="30"/>
      <c r="D21" s="30"/>
      <c r="E21" s="30"/>
      <c r="F21" s="30"/>
      <c r="G21" s="30"/>
      <c r="H21" s="30"/>
      <c r="I21" s="30">
        <f t="shared" si="0"/>
        <v>0</v>
      </c>
      <c r="J21" s="30"/>
      <c r="K21" s="179">
        <f t="shared" si="1"/>
        <v>0</v>
      </c>
      <c r="L21" s="180"/>
      <c r="M21" s="181"/>
      <c r="N21" s="182">
        <f t="shared" si="2"/>
        <v>0</v>
      </c>
      <c r="O21" s="30"/>
      <c r="P21" s="30">
        <f t="shared" si="3"/>
        <v>0</v>
      </c>
      <c r="Q21" s="30"/>
      <c r="R21" s="30"/>
      <c r="S21" s="30"/>
      <c r="T21" s="30"/>
      <c r="U21" s="30"/>
      <c r="V21" s="30"/>
      <c r="W21" s="31"/>
      <c r="X21" s="29">
        <v>431</v>
      </c>
      <c r="Y21" s="29" t="s">
        <v>167</v>
      </c>
    </row>
    <row r="22" spans="1:25" ht="13.5">
      <c r="A22" s="29">
        <v>442</v>
      </c>
      <c r="B22" s="29" t="s">
        <v>168</v>
      </c>
      <c r="C22" s="30"/>
      <c r="D22" s="30"/>
      <c r="E22" s="30"/>
      <c r="F22" s="30"/>
      <c r="G22" s="30"/>
      <c r="H22" s="30"/>
      <c r="I22" s="30">
        <f t="shared" si="0"/>
        <v>0</v>
      </c>
      <c r="J22" s="30"/>
      <c r="K22" s="179">
        <f t="shared" si="1"/>
        <v>0</v>
      </c>
      <c r="L22" s="180"/>
      <c r="M22" s="181"/>
      <c r="N22" s="182">
        <f t="shared" si="2"/>
        <v>0</v>
      </c>
      <c r="O22" s="30"/>
      <c r="P22" s="30">
        <f t="shared" si="3"/>
        <v>0</v>
      </c>
      <c r="Q22" s="30"/>
      <c r="R22" s="30"/>
      <c r="S22" s="30"/>
      <c r="T22" s="30"/>
      <c r="U22" s="30"/>
      <c r="V22" s="30"/>
      <c r="W22" s="31"/>
      <c r="X22" s="29">
        <v>442</v>
      </c>
      <c r="Y22" s="29" t="s">
        <v>168</v>
      </c>
    </row>
    <row r="23" spans="1:25" ht="13.5">
      <c r="A23" s="29">
        <v>444</v>
      </c>
      <c r="B23" s="29" t="s">
        <v>169</v>
      </c>
      <c r="C23" s="30"/>
      <c r="D23" s="30"/>
      <c r="E23" s="30"/>
      <c r="F23" s="30"/>
      <c r="G23" s="30"/>
      <c r="H23" s="30"/>
      <c r="I23" s="30">
        <f t="shared" si="0"/>
        <v>0</v>
      </c>
      <c r="J23" s="30"/>
      <c r="K23" s="179">
        <f t="shared" si="1"/>
        <v>0</v>
      </c>
      <c r="L23" s="180"/>
      <c r="M23" s="181"/>
      <c r="N23" s="182">
        <f t="shared" si="2"/>
        <v>0</v>
      </c>
      <c r="O23" s="30"/>
      <c r="P23" s="30">
        <f t="shared" si="3"/>
        <v>0</v>
      </c>
      <c r="Q23" s="30"/>
      <c r="R23" s="30"/>
      <c r="S23" s="30"/>
      <c r="T23" s="30"/>
      <c r="U23" s="30"/>
      <c r="V23" s="30"/>
      <c r="W23" s="31"/>
      <c r="X23" s="29">
        <v>444</v>
      </c>
      <c r="Y23" s="29" t="s">
        <v>169</v>
      </c>
    </row>
    <row r="24" spans="1:25" ht="13.5">
      <c r="A24" s="29">
        <v>445</v>
      </c>
      <c r="B24" s="29" t="s">
        <v>111</v>
      </c>
      <c r="C24" s="30"/>
      <c r="D24" s="30"/>
      <c r="E24" s="30"/>
      <c r="F24" s="30"/>
      <c r="G24" s="30"/>
      <c r="H24" s="30"/>
      <c r="I24" s="30">
        <f t="shared" si="0"/>
        <v>0</v>
      </c>
      <c r="J24" s="30"/>
      <c r="K24" s="179">
        <f t="shared" si="1"/>
        <v>0</v>
      </c>
      <c r="L24" s="180"/>
      <c r="M24" s="181"/>
      <c r="N24" s="182">
        <f t="shared" si="2"/>
        <v>0</v>
      </c>
      <c r="O24" s="30"/>
      <c r="P24" s="30">
        <f t="shared" si="3"/>
        <v>0</v>
      </c>
      <c r="Q24" s="30"/>
      <c r="R24" s="30"/>
      <c r="S24" s="30"/>
      <c r="T24" s="30"/>
      <c r="U24" s="30"/>
      <c r="V24" s="30"/>
      <c r="W24" s="31"/>
      <c r="X24" s="29">
        <v>445</v>
      </c>
      <c r="Y24" s="29" t="s">
        <v>111</v>
      </c>
    </row>
    <row r="25" spans="1:25" ht="13.5">
      <c r="A25" s="29">
        <v>449</v>
      </c>
      <c r="B25" s="29" t="s">
        <v>170</v>
      </c>
      <c r="C25" s="30"/>
      <c r="D25" s="30"/>
      <c r="E25" s="30"/>
      <c r="F25" s="30"/>
      <c r="G25" s="30"/>
      <c r="H25" s="30"/>
      <c r="I25" s="30">
        <f t="shared" si="0"/>
        <v>0</v>
      </c>
      <c r="J25" s="30"/>
      <c r="K25" s="179">
        <f t="shared" si="1"/>
        <v>0</v>
      </c>
      <c r="L25" s="180"/>
      <c r="M25" s="181"/>
      <c r="N25" s="182">
        <f t="shared" si="2"/>
        <v>0</v>
      </c>
      <c r="O25" s="30"/>
      <c r="P25" s="30">
        <f t="shared" si="3"/>
        <v>0</v>
      </c>
      <c r="Q25" s="30"/>
      <c r="R25" s="30"/>
      <c r="S25" s="30"/>
      <c r="T25" s="30"/>
      <c r="U25" s="30"/>
      <c r="V25" s="30"/>
      <c r="W25" s="31"/>
      <c r="X25" s="29">
        <v>449</v>
      </c>
      <c r="Y25" s="29" t="s">
        <v>170</v>
      </c>
    </row>
    <row r="26" spans="1:25" ht="13.5">
      <c r="A26" s="29">
        <v>455</v>
      </c>
      <c r="B26" s="29" t="s">
        <v>195</v>
      </c>
      <c r="C26" s="30"/>
      <c r="D26" s="30"/>
      <c r="E26" s="30"/>
      <c r="F26" s="30"/>
      <c r="G26" s="30"/>
      <c r="H26" s="30"/>
      <c r="I26" s="30">
        <f>C26+D26+E26+F26+G26+H26</f>
        <v>0</v>
      </c>
      <c r="J26" s="30"/>
      <c r="K26" s="179">
        <f>(I26+J26)-(O26+P26)</f>
        <v>0</v>
      </c>
      <c r="L26" s="180"/>
      <c r="M26" s="181"/>
      <c r="N26" s="182">
        <f>(O26+P26)-(I26+J26)</f>
        <v>0</v>
      </c>
      <c r="O26" s="30"/>
      <c r="P26" s="30">
        <f>Q26+R26+S26+T26+U26+V26</f>
        <v>0</v>
      </c>
      <c r="Q26" s="30"/>
      <c r="R26" s="30"/>
      <c r="S26" s="30"/>
      <c r="T26" s="30"/>
      <c r="U26" s="30"/>
      <c r="V26" s="30"/>
      <c r="W26" s="31"/>
      <c r="X26" s="29">
        <v>455</v>
      </c>
      <c r="Y26" s="29" t="s">
        <v>195</v>
      </c>
    </row>
    <row r="27" spans="1:25" ht="13.5">
      <c r="A27" s="29">
        <v>461</v>
      </c>
      <c r="B27" s="29" t="s">
        <v>192</v>
      </c>
      <c r="C27" s="30"/>
      <c r="D27" s="30"/>
      <c r="E27" s="30"/>
      <c r="F27" s="30"/>
      <c r="G27" s="30"/>
      <c r="H27" s="30"/>
      <c r="I27" s="30">
        <f>C27+D27+E27+F27+G27+H27</f>
        <v>0</v>
      </c>
      <c r="J27" s="30"/>
      <c r="K27" s="179">
        <f>(I27+J27)-(O27+P27)</f>
        <v>0</v>
      </c>
      <c r="L27" s="180"/>
      <c r="M27" s="181"/>
      <c r="N27" s="182">
        <f>(O27+P27)-(I27+J27)</f>
        <v>0</v>
      </c>
      <c r="O27" s="30"/>
      <c r="P27" s="30">
        <f>Q27+R27+S27+T27+U27+V27</f>
        <v>0</v>
      </c>
      <c r="Q27" s="30"/>
      <c r="R27" s="30"/>
      <c r="S27" s="30"/>
      <c r="T27" s="30"/>
      <c r="U27" s="30"/>
      <c r="V27" s="30"/>
      <c r="W27" s="31"/>
      <c r="X27" s="29">
        <v>461</v>
      </c>
      <c r="Y27" s="29" t="s">
        <v>192</v>
      </c>
    </row>
    <row r="28" spans="1:25" ht="13.5">
      <c r="A28" s="29">
        <v>467</v>
      </c>
      <c r="B28" s="29" t="s">
        <v>194</v>
      </c>
      <c r="C28" s="30"/>
      <c r="D28" s="30"/>
      <c r="E28" s="30"/>
      <c r="F28" s="30"/>
      <c r="G28" s="30"/>
      <c r="H28" s="30"/>
      <c r="I28" s="30">
        <f>C28+D28+E28+F28+G28+H28</f>
        <v>0</v>
      </c>
      <c r="J28" s="30"/>
      <c r="K28" s="179">
        <f>(I28+J28)-(O28+P28)</f>
        <v>0</v>
      </c>
      <c r="L28" s="180"/>
      <c r="M28" s="181"/>
      <c r="N28" s="182">
        <f>(O28+P28)-(I28+J28)</f>
        <v>0</v>
      </c>
      <c r="O28" s="30"/>
      <c r="P28" s="30">
        <f>Q28+R28+S28+T28+U28+V28</f>
        <v>0</v>
      </c>
      <c r="Q28" s="30"/>
      <c r="R28" s="30"/>
      <c r="S28" s="30"/>
      <c r="T28" s="30"/>
      <c r="U28" s="30"/>
      <c r="V28" s="30"/>
      <c r="W28" s="31"/>
      <c r="X28" s="29">
        <v>467</v>
      </c>
      <c r="Y28" s="29" t="s">
        <v>194</v>
      </c>
    </row>
    <row r="29" spans="1:25" ht="13.5">
      <c r="A29" s="29">
        <v>468</v>
      </c>
      <c r="B29" s="29" t="s">
        <v>193</v>
      </c>
      <c r="C29" s="30"/>
      <c r="D29" s="30"/>
      <c r="E29" s="30"/>
      <c r="F29" s="30"/>
      <c r="G29" s="30"/>
      <c r="H29" s="30"/>
      <c r="I29" s="30">
        <f>C29+D29+E29+F29+G29+H29</f>
        <v>0</v>
      </c>
      <c r="J29" s="30"/>
      <c r="K29" s="179">
        <f>(I29+J29)-(O29+P29)</f>
        <v>0</v>
      </c>
      <c r="L29" s="180"/>
      <c r="M29" s="181"/>
      <c r="N29" s="182">
        <f>(O29+P29)-(I29+J29)</f>
        <v>0</v>
      </c>
      <c r="O29" s="30"/>
      <c r="P29" s="30">
        <f>Q29+R29+S29+T29+U29+V29</f>
        <v>0</v>
      </c>
      <c r="Q29" s="30"/>
      <c r="R29" s="30"/>
      <c r="S29" s="30"/>
      <c r="T29" s="30"/>
      <c r="U29" s="30"/>
      <c r="V29" s="30"/>
      <c r="W29" s="31"/>
      <c r="X29" s="29">
        <v>468</v>
      </c>
      <c r="Y29" s="29" t="s">
        <v>193</v>
      </c>
    </row>
    <row r="30" spans="1:25" ht="13.5">
      <c r="A30" s="29">
        <v>512</v>
      </c>
      <c r="B30" s="29" t="s">
        <v>171</v>
      </c>
      <c r="C30" s="30"/>
      <c r="D30" s="30"/>
      <c r="E30" s="30"/>
      <c r="F30" s="30"/>
      <c r="G30" s="30"/>
      <c r="H30" s="30"/>
      <c r="I30" s="30">
        <f>C30+D30+E30+F30+G30+H30</f>
        <v>0</v>
      </c>
      <c r="J30" s="30"/>
      <c r="K30" s="179">
        <f>(I30+J30)-(O30+P30)</f>
        <v>0</v>
      </c>
      <c r="L30" s="180"/>
      <c r="M30" s="181"/>
      <c r="N30" s="182">
        <f>(O30+P30)-(I30+J30)</f>
        <v>0</v>
      </c>
      <c r="O30" s="30"/>
      <c r="P30" s="30">
        <f>Q30+R30+S30+T30+U30+V30</f>
        <v>0</v>
      </c>
      <c r="Q30" s="30"/>
      <c r="R30" s="30"/>
      <c r="S30" s="30"/>
      <c r="T30" s="30"/>
      <c r="U30" s="30"/>
      <c r="V30" s="30"/>
      <c r="W30" s="31"/>
      <c r="X30" s="29">
        <v>512</v>
      </c>
      <c r="Y30" s="29" t="s">
        <v>171</v>
      </c>
    </row>
    <row r="31" spans="1:25" ht="13.5">
      <c r="A31" s="29">
        <v>519</v>
      </c>
      <c r="B31" s="29" t="s">
        <v>172</v>
      </c>
      <c r="C31" s="30"/>
      <c r="D31" s="30"/>
      <c r="E31" s="30"/>
      <c r="F31" s="30"/>
      <c r="G31" s="30"/>
      <c r="H31" s="30"/>
      <c r="I31" s="30">
        <f t="shared" si="0"/>
        <v>0</v>
      </c>
      <c r="J31" s="30"/>
      <c r="K31" s="179">
        <f t="shared" si="1"/>
        <v>0</v>
      </c>
      <c r="L31" s="180"/>
      <c r="M31" s="181"/>
      <c r="N31" s="182">
        <f t="shared" si="2"/>
        <v>0</v>
      </c>
      <c r="O31" s="30"/>
      <c r="P31" s="30">
        <f t="shared" si="3"/>
        <v>0</v>
      </c>
      <c r="Q31" s="30"/>
      <c r="R31" s="30"/>
      <c r="S31" s="30"/>
      <c r="T31" s="30"/>
      <c r="U31" s="30"/>
      <c r="V31" s="30"/>
      <c r="W31" s="31"/>
      <c r="X31" s="29">
        <v>519</v>
      </c>
      <c r="Y31" s="29" t="s">
        <v>172</v>
      </c>
    </row>
    <row r="32" spans="1:25" ht="13.5">
      <c r="A32" s="29">
        <v>531</v>
      </c>
      <c r="B32" s="29" t="s">
        <v>30</v>
      </c>
      <c r="C32" s="30">
        <v>100000</v>
      </c>
      <c r="D32" s="30"/>
      <c r="E32" s="30"/>
      <c r="F32" s="30"/>
      <c r="G32" s="30"/>
      <c r="H32" s="30"/>
      <c r="I32" s="30">
        <f t="shared" si="0"/>
        <v>100000</v>
      </c>
      <c r="J32" s="30"/>
      <c r="K32" s="179">
        <f t="shared" si="1"/>
        <v>100000</v>
      </c>
      <c r="L32" s="180">
        <v>100000</v>
      </c>
      <c r="M32" s="181"/>
      <c r="N32" s="182">
        <f t="shared" si="2"/>
        <v>-100000</v>
      </c>
      <c r="O32" s="30"/>
      <c r="P32" s="30">
        <f t="shared" si="3"/>
        <v>0</v>
      </c>
      <c r="Q32" s="30"/>
      <c r="R32" s="30"/>
      <c r="S32" s="30"/>
      <c r="T32" s="30"/>
      <c r="U32" s="30"/>
      <c r="V32" s="30"/>
      <c r="W32" s="31"/>
      <c r="X32" s="29">
        <v>531</v>
      </c>
      <c r="Y32" s="29" t="s">
        <v>30</v>
      </c>
    </row>
    <row r="33" spans="1:25" ht="13.5">
      <c r="A33" s="29">
        <v>581</v>
      </c>
      <c r="B33" s="29" t="s">
        <v>173</v>
      </c>
      <c r="C33" s="30"/>
      <c r="D33" s="30"/>
      <c r="E33" s="30"/>
      <c r="F33" s="30"/>
      <c r="G33" s="30"/>
      <c r="H33" s="30"/>
      <c r="I33" s="30">
        <f t="shared" si="0"/>
        <v>0</v>
      </c>
      <c r="J33" s="30"/>
      <c r="K33" s="179">
        <f t="shared" si="1"/>
        <v>0</v>
      </c>
      <c r="L33" s="180"/>
      <c r="M33" s="181"/>
      <c r="N33" s="182">
        <f t="shared" si="2"/>
        <v>0</v>
      </c>
      <c r="O33" s="30"/>
      <c r="P33" s="30">
        <f t="shared" si="3"/>
        <v>0</v>
      </c>
      <c r="Q33" s="30"/>
      <c r="R33" s="30"/>
      <c r="S33" s="30"/>
      <c r="T33" s="30"/>
      <c r="U33" s="30"/>
      <c r="V33" s="30"/>
      <c r="W33" s="31"/>
      <c r="X33" s="29">
        <v>581</v>
      </c>
      <c r="Y33" s="29" t="s">
        <v>173</v>
      </c>
    </row>
    <row r="34" spans="1:25" ht="13.5">
      <c r="A34" s="29">
        <v>601</v>
      </c>
      <c r="B34" s="29" t="s">
        <v>174</v>
      </c>
      <c r="C34" s="30"/>
      <c r="D34" s="30"/>
      <c r="E34" s="30"/>
      <c r="F34" s="30"/>
      <c r="G34" s="30"/>
      <c r="H34" s="30"/>
      <c r="I34" s="30">
        <f t="shared" si="0"/>
        <v>0</v>
      </c>
      <c r="J34" s="30"/>
      <c r="K34" s="179">
        <f t="shared" si="1"/>
        <v>0</v>
      </c>
      <c r="L34" s="180"/>
      <c r="M34" s="181"/>
      <c r="N34" s="182">
        <f t="shared" si="2"/>
        <v>0</v>
      </c>
      <c r="O34" s="30"/>
      <c r="P34" s="30">
        <f t="shared" si="3"/>
        <v>0</v>
      </c>
      <c r="Q34" s="30"/>
      <c r="R34" s="30"/>
      <c r="S34" s="30"/>
      <c r="T34" s="30"/>
      <c r="U34" s="30"/>
      <c r="V34" s="30"/>
      <c r="W34" s="31"/>
      <c r="X34" s="29">
        <v>601</v>
      </c>
      <c r="Y34" s="29" t="s">
        <v>174</v>
      </c>
    </row>
    <row r="35" spans="1:25" ht="13.5">
      <c r="A35" s="29">
        <v>602</v>
      </c>
      <c r="B35" s="29" t="s">
        <v>175</v>
      </c>
      <c r="C35" s="30"/>
      <c r="D35" s="30"/>
      <c r="E35" s="30"/>
      <c r="F35" s="30"/>
      <c r="G35" s="30"/>
      <c r="H35" s="30"/>
      <c r="I35" s="30">
        <f t="shared" si="0"/>
        <v>0</v>
      </c>
      <c r="J35" s="30"/>
      <c r="K35" s="179">
        <f t="shared" si="1"/>
        <v>0</v>
      </c>
      <c r="L35" s="180"/>
      <c r="M35" s="181"/>
      <c r="N35" s="182">
        <f t="shared" si="2"/>
        <v>0</v>
      </c>
      <c r="O35" s="30"/>
      <c r="P35" s="30">
        <f t="shared" si="3"/>
        <v>0</v>
      </c>
      <c r="Q35" s="30"/>
      <c r="R35" s="30"/>
      <c r="S35" s="30"/>
      <c r="T35" s="30"/>
      <c r="U35" s="30"/>
      <c r="V35" s="30"/>
      <c r="W35" s="31"/>
      <c r="X35" s="29">
        <v>602</v>
      </c>
      <c r="Y35" s="29" t="s">
        <v>175</v>
      </c>
    </row>
    <row r="36" spans="1:25" ht="13.5">
      <c r="A36" s="29">
        <v>605</v>
      </c>
      <c r="B36" s="29" t="s">
        <v>176</v>
      </c>
      <c r="C36" s="30"/>
      <c r="D36" s="30"/>
      <c r="E36" s="30"/>
      <c r="F36" s="30"/>
      <c r="G36" s="30"/>
      <c r="H36" s="30"/>
      <c r="I36" s="30">
        <f t="shared" si="0"/>
        <v>0</v>
      </c>
      <c r="J36" s="30"/>
      <c r="K36" s="179">
        <f t="shared" si="1"/>
        <v>0</v>
      </c>
      <c r="L36" s="180"/>
      <c r="M36" s="181"/>
      <c r="N36" s="182">
        <f t="shared" si="2"/>
        <v>0</v>
      </c>
      <c r="O36" s="30"/>
      <c r="P36" s="30">
        <f t="shared" si="3"/>
        <v>0</v>
      </c>
      <c r="Q36" s="30"/>
      <c r="R36" s="30"/>
      <c r="S36" s="30"/>
      <c r="T36" s="30"/>
      <c r="U36" s="30"/>
      <c r="V36" s="30"/>
      <c r="W36" s="31"/>
      <c r="X36" s="29">
        <v>605</v>
      </c>
      <c r="Y36" s="29" t="s">
        <v>176</v>
      </c>
    </row>
    <row r="37" spans="1:25" ht="13.5">
      <c r="A37" s="29">
        <v>608</v>
      </c>
      <c r="B37" s="29" t="s">
        <v>177</v>
      </c>
      <c r="C37" s="30"/>
      <c r="D37" s="30"/>
      <c r="E37" s="30"/>
      <c r="F37" s="30"/>
      <c r="G37" s="30"/>
      <c r="H37" s="30"/>
      <c r="I37" s="30">
        <f t="shared" si="0"/>
        <v>0</v>
      </c>
      <c r="J37" s="30"/>
      <c r="K37" s="179">
        <f t="shared" si="1"/>
        <v>0</v>
      </c>
      <c r="L37" s="180"/>
      <c r="M37" s="181"/>
      <c r="N37" s="182">
        <f t="shared" si="2"/>
        <v>0</v>
      </c>
      <c r="O37" s="30"/>
      <c r="P37" s="30">
        <f t="shared" si="3"/>
        <v>0</v>
      </c>
      <c r="Q37" s="30"/>
      <c r="R37" s="30"/>
      <c r="S37" s="30"/>
      <c r="T37" s="30"/>
      <c r="U37" s="30"/>
      <c r="V37" s="30"/>
      <c r="W37" s="31"/>
      <c r="X37" s="29">
        <v>608</v>
      </c>
      <c r="Y37" s="29" t="s">
        <v>177</v>
      </c>
    </row>
    <row r="38" spans="1:25" ht="13.5">
      <c r="A38" s="29">
        <v>613</v>
      </c>
      <c r="B38" s="29" t="s">
        <v>178</v>
      </c>
      <c r="C38" s="30"/>
      <c r="D38" s="30"/>
      <c r="E38" s="30"/>
      <c r="F38" s="30"/>
      <c r="G38" s="30"/>
      <c r="H38" s="30"/>
      <c r="I38" s="30">
        <f aca="true" t="shared" si="4" ref="I38:I53">C38+D38+E38+F38+G38+H38</f>
        <v>0</v>
      </c>
      <c r="J38" s="30"/>
      <c r="K38" s="179">
        <f t="shared" si="1"/>
        <v>0</v>
      </c>
      <c r="L38" s="180"/>
      <c r="M38" s="181"/>
      <c r="N38" s="182">
        <f t="shared" si="2"/>
        <v>0</v>
      </c>
      <c r="O38" s="30"/>
      <c r="P38" s="30">
        <f aca="true" t="shared" si="5" ref="P38:P53">Q38+R38+S38+T38+U38+V38</f>
        <v>0</v>
      </c>
      <c r="Q38" s="30"/>
      <c r="R38" s="30"/>
      <c r="S38" s="30"/>
      <c r="T38" s="30"/>
      <c r="U38" s="30"/>
      <c r="V38" s="30"/>
      <c r="W38" s="31"/>
      <c r="X38" s="29">
        <v>613</v>
      </c>
      <c r="Y38" s="29" t="s">
        <v>178</v>
      </c>
    </row>
    <row r="39" spans="1:25" ht="13.5">
      <c r="A39" s="29">
        <v>618</v>
      </c>
      <c r="B39" s="29" t="s">
        <v>179</v>
      </c>
      <c r="C39" s="30"/>
      <c r="D39" s="30"/>
      <c r="E39" s="30"/>
      <c r="F39" s="30"/>
      <c r="G39" s="30"/>
      <c r="H39" s="30"/>
      <c r="I39" s="30">
        <f t="shared" si="4"/>
        <v>0</v>
      </c>
      <c r="J39" s="30"/>
      <c r="K39" s="179">
        <f t="shared" si="1"/>
        <v>0</v>
      </c>
      <c r="L39" s="180"/>
      <c r="M39" s="181"/>
      <c r="N39" s="182">
        <f t="shared" si="2"/>
        <v>0</v>
      </c>
      <c r="O39" s="30"/>
      <c r="P39" s="30">
        <f t="shared" si="5"/>
        <v>0</v>
      </c>
      <c r="Q39" s="30"/>
      <c r="R39" s="30"/>
      <c r="S39" s="30"/>
      <c r="T39" s="30"/>
      <c r="U39" s="30"/>
      <c r="V39" s="30"/>
      <c r="W39" s="31"/>
      <c r="X39" s="29">
        <v>618</v>
      </c>
      <c r="Y39" s="29" t="s">
        <v>179</v>
      </c>
    </row>
    <row r="40" spans="1:25" ht="13.5">
      <c r="A40" s="29">
        <v>628</v>
      </c>
      <c r="B40" s="29" t="s">
        <v>180</v>
      </c>
      <c r="C40" s="30"/>
      <c r="D40" s="30"/>
      <c r="E40" s="30"/>
      <c r="F40" s="30"/>
      <c r="G40" s="30"/>
      <c r="H40" s="30"/>
      <c r="I40" s="30">
        <f t="shared" si="4"/>
        <v>0</v>
      </c>
      <c r="J40" s="30"/>
      <c r="K40" s="179">
        <f t="shared" si="1"/>
        <v>0</v>
      </c>
      <c r="L40" s="180"/>
      <c r="M40" s="181"/>
      <c r="N40" s="182">
        <f t="shared" si="2"/>
        <v>0</v>
      </c>
      <c r="O40" s="30"/>
      <c r="P40" s="30">
        <f t="shared" si="5"/>
        <v>0</v>
      </c>
      <c r="Q40" s="30"/>
      <c r="R40" s="30"/>
      <c r="S40" s="30"/>
      <c r="T40" s="30"/>
      <c r="U40" s="30"/>
      <c r="V40" s="30"/>
      <c r="W40" s="31"/>
      <c r="X40" s="29">
        <v>628</v>
      </c>
      <c r="Y40" s="29" t="s">
        <v>180</v>
      </c>
    </row>
    <row r="41" spans="1:25" ht="13.5">
      <c r="A41" s="29">
        <v>634</v>
      </c>
      <c r="B41" s="29" t="s">
        <v>181</v>
      </c>
      <c r="C41" s="30"/>
      <c r="D41" s="30"/>
      <c r="E41" s="30"/>
      <c r="F41" s="30"/>
      <c r="G41" s="30"/>
      <c r="H41" s="30"/>
      <c r="I41" s="30">
        <f t="shared" si="4"/>
        <v>0</v>
      </c>
      <c r="J41" s="30"/>
      <c r="K41" s="179">
        <f t="shared" si="1"/>
        <v>0</v>
      </c>
      <c r="L41" s="180"/>
      <c r="M41" s="181"/>
      <c r="N41" s="182">
        <f t="shared" si="2"/>
        <v>0</v>
      </c>
      <c r="O41" s="30"/>
      <c r="P41" s="30">
        <f t="shared" si="5"/>
        <v>0</v>
      </c>
      <c r="Q41" s="30"/>
      <c r="R41" s="30"/>
      <c r="S41" s="30"/>
      <c r="T41" s="30"/>
      <c r="U41" s="30"/>
      <c r="V41" s="30"/>
      <c r="W41" s="31"/>
      <c r="X41" s="29">
        <v>634</v>
      </c>
      <c r="Y41" s="29" t="s">
        <v>181</v>
      </c>
    </row>
    <row r="42" spans="1:25" ht="13.5">
      <c r="A42" s="29">
        <v>641</v>
      </c>
      <c r="B42" s="29" t="s">
        <v>127</v>
      </c>
      <c r="C42" s="30"/>
      <c r="D42" s="30"/>
      <c r="E42" s="30"/>
      <c r="F42" s="30"/>
      <c r="G42" s="30"/>
      <c r="H42" s="30"/>
      <c r="I42" s="30">
        <f t="shared" si="4"/>
        <v>0</v>
      </c>
      <c r="J42" s="30"/>
      <c r="K42" s="179">
        <f t="shared" si="1"/>
        <v>0</v>
      </c>
      <c r="L42" s="180"/>
      <c r="M42" s="181"/>
      <c r="N42" s="182">
        <f t="shared" si="2"/>
        <v>0</v>
      </c>
      <c r="O42" s="30"/>
      <c r="P42" s="30">
        <f t="shared" si="5"/>
        <v>0</v>
      </c>
      <c r="Q42" s="30"/>
      <c r="R42" s="30"/>
      <c r="S42" s="30"/>
      <c r="T42" s="30"/>
      <c r="U42" s="30"/>
      <c r="V42" s="30"/>
      <c r="W42" s="31"/>
      <c r="X42" s="29">
        <v>641</v>
      </c>
      <c r="Y42" s="29" t="s">
        <v>127</v>
      </c>
    </row>
    <row r="43" spans="1:25" ht="13.5">
      <c r="A43" s="29">
        <v>644</v>
      </c>
      <c r="B43" s="29" t="s">
        <v>182</v>
      </c>
      <c r="C43" s="30"/>
      <c r="D43" s="30"/>
      <c r="E43" s="30"/>
      <c r="F43" s="30"/>
      <c r="G43" s="30"/>
      <c r="H43" s="30"/>
      <c r="I43" s="30">
        <f t="shared" si="4"/>
        <v>0</v>
      </c>
      <c r="J43" s="30"/>
      <c r="K43" s="179">
        <f t="shared" si="1"/>
        <v>0</v>
      </c>
      <c r="L43" s="180"/>
      <c r="M43" s="181"/>
      <c r="N43" s="182">
        <f t="shared" si="2"/>
        <v>0</v>
      </c>
      <c r="O43" s="30"/>
      <c r="P43" s="30">
        <f t="shared" si="5"/>
        <v>0</v>
      </c>
      <c r="Q43" s="30"/>
      <c r="R43" s="30"/>
      <c r="S43" s="30"/>
      <c r="T43" s="30"/>
      <c r="U43" s="30"/>
      <c r="V43" s="30"/>
      <c r="W43" s="31"/>
      <c r="X43" s="29">
        <v>644</v>
      </c>
      <c r="Y43" s="29" t="s">
        <v>182</v>
      </c>
    </row>
    <row r="44" spans="1:25" ht="13.5">
      <c r="A44" s="29">
        <v>657</v>
      </c>
      <c r="B44" s="29" t="s">
        <v>183</v>
      </c>
      <c r="C44" s="30"/>
      <c r="D44" s="30"/>
      <c r="E44" s="30"/>
      <c r="F44" s="30"/>
      <c r="G44" s="30"/>
      <c r="H44" s="30"/>
      <c r="I44" s="30">
        <f t="shared" si="4"/>
        <v>0</v>
      </c>
      <c r="J44" s="30"/>
      <c r="K44" s="179">
        <f t="shared" si="1"/>
        <v>0</v>
      </c>
      <c r="L44" s="180"/>
      <c r="M44" s="181"/>
      <c r="N44" s="182">
        <f t="shared" si="2"/>
        <v>0</v>
      </c>
      <c r="O44" s="30"/>
      <c r="P44" s="30">
        <f t="shared" si="5"/>
        <v>0</v>
      </c>
      <c r="Q44" s="30"/>
      <c r="R44" s="30"/>
      <c r="S44" s="30"/>
      <c r="T44" s="30"/>
      <c r="U44" s="30"/>
      <c r="V44" s="30"/>
      <c r="W44" s="31"/>
      <c r="X44" s="29">
        <v>657</v>
      </c>
      <c r="Y44" s="29" t="s">
        <v>183</v>
      </c>
    </row>
    <row r="45" spans="1:25" ht="13.5">
      <c r="A45" s="29">
        <v>667</v>
      </c>
      <c r="B45" s="29" t="s">
        <v>184</v>
      </c>
      <c r="C45" s="30"/>
      <c r="D45" s="30"/>
      <c r="E45" s="30"/>
      <c r="F45" s="30"/>
      <c r="G45" s="30"/>
      <c r="H45" s="30"/>
      <c r="I45" s="30">
        <f t="shared" si="4"/>
        <v>0</v>
      </c>
      <c r="J45" s="30"/>
      <c r="K45" s="179">
        <f t="shared" si="1"/>
        <v>0</v>
      </c>
      <c r="L45" s="180"/>
      <c r="M45" s="181"/>
      <c r="N45" s="182">
        <f t="shared" si="2"/>
        <v>0</v>
      </c>
      <c r="O45" s="30"/>
      <c r="P45" s="30">
        <f t="shared" si="5"/>
        <v>0</v>
      </c>
      <c r="Q45" s="30"/>
      <c r="R45" s="30"/>
      <c r="S45" s="30"/>
      <c r="T45" s="30"/>
      <c r="U45" s="30"/>
      <c r="V45" s="30"/>
      <c r="W45" s="31"/>
      <c r="X45" s="29">
        <v>667</v>
      </c>
      <c r="Y45" s="29" t="s">
        <v>184</v>
      </c>
    </row>
    <row r="46" spans="1:25" ht="13.5">
      <c r="A46" s="29">
        <v>669</v>
      </c>
      <c r="B46" s="29" t="s">
        <v>185</v>
      </c>
      <c r="C46" s="30"/>
      <c r="D46" s="30"/>
      <c r="E46" s="30"/>
      <c r="F46" s="30"/>
      <c r="G46" s="30"/>
      <c r="H46" s="30"/>
      <c r="I46" s="30">
        <f t="shared" si="4"/>
        <v>0</v>
      </c>
      <c r="J46" s="30"/>
      <c r="K46" s="179">
        <f t="shared" si="1"/>
        <v>0</v>
      </c>
      <c r="L46" s="180"/>
      <c r="M46" s="181"/>
      <c r="N46" s="182">
        <f t="shared" si="2"/>
        <v>0</v>
      </c>
      <c r="O46" s="30"/>
      <c r="P46" s="30">
        <f t="shared" si="5"/>
        <v>0</v>
      </c>
      <c r="Q46" s="30"/>
      <c r="R46" s="30"/>
      <c r="S46" s="30"/>
      <c r="T46" s="30"/>
      <c r="U46" s="30"/>
      <c r="V46" s="30"/>
      <c r="W46" s="31"/>
      <c r="X46" s="29">
        <v>669</v>
      </c>
      <c r="Y46" s="29" t="s">
        <v>185</v>
      </c>
    </row>
    <row r="47" spans="1:25" ht="13.5">
      <c r="A47" s="29">
        <v>6811</v>
      </c>
      <c r="B47" s="29" t="s">
        <v>186</v>
      </c>
      <c r="C47" s="30"/>
      <c r="D47" s="30"/>
      <c r="E47" s="30"/>
      <c r="F47" s="30"/>
      <c r="G47" s="30"/>
      <c r="H47" s="30"/>
      <c r="I47" s="30">
        <f t="shared" si="4"/>
        <v>0</v>
      </c>
      <c r="J47" s="30"/>
      <c r="K47" s="179">
        <f t="shared" si="1"/>
        <v>0</v>
      </c>
      <c r="L47" s="180"/>
      <c r="M47" s="181"/>
      <c r="N47" s="182">
        <f t="shared" si="2"/>
        <v>0</v>
      </c>
      <c r="O47" s="30"/>
      <c r="P47" s="30">
        <f t="shared" si="5"/>
        <v>0</v>
      </c>
      <c r="Q47" s="30"/>
      <c r="R47" s="30"/>
      <c r="S47" s="30"/>
      <c r="T47" s="30"/>
      <c r="U47" s="30"/>
      <c r="V47" s="30"/>
      <c r="W47" s="31"/>
      <c r="X47" s="29">
        <v>6811</v>
      </c>
      <c r="Y47" s="29" t="s">
        <v>186</v>
      </c>
    </row>
    <row r="48" spans="1:25" ht="13.5">
      <c r="A48" s="29">
        <v>69</v>
      </c>
      <c r="B48" s="29" t="s">
        <v>110</v>
      </c>
      <c r="C48" s="30"/>
      <c r="D48" s="30"/>
      <c r="E48" s="30"/>
      <c r="F48" s="30"/>
      <c r="G48" s="30"/>
      <c r="H48" s="30"/>
      <c r="I48" s="30">
        <f t="shared" si="4"/>
        <v>0</v>
      </c>
      <c r="J48" s="30"/>
      <c r="K48" s="179">
        <f t="shared" si="1"/>
        <v>0</v>
      </c>
      <c r="L48" s="180"/>
      <c r="M48" s="181"/>
      <c r="N48" s="182">
        <f t="shared" si="2"/>
        <v>0</v>
      </c>
      <c r="O48" s="30"/>
      <c r="P48" s="30">
        <f t="shared" si="5"/>
        <v>0</v>
      </c>
      <c r="Q48" s="30"/>
      <c r="R48" s="30"/>
      <c r="S48" s="30"/>
      <c r="T48" s="30"/>
      <c r="U48" s="30"/>
      <c r="V48" s="30"/>
      <c r="W48" s="31"/>
      <c r="X48" s="29">
        <v>69</v>
      </c>
      <c r="Y48" s="29" t="s">
        <v>110</v>
      </c>
    </row>
    <row r="49" spans="1:25" ht="13.5">
      <c r="A49" s="29">
        <v>701</v>
      </c>
      <c r="B49" s="29" t="s">
        <v>187</v>
      </c>
      <c r="C49" s="30"/>
      <c r="D49" s="30"/>
      <c r="E49" s="30"/>
      <c r="F49" s="30"/>
      <c r="G49" s="30"/>
      <c r="H49" s="30"/>
      <c r="I49" s="30">
        <f t="shared" si="4"/>
        <v>0</v>
      </c>
      <c r="J49" s="30"/>
      <c r="K49" s="179">
        <f t="shared" si="1"/>
        <v>0</v>
      </c>
      <c r="L49" s="180"/>
      <c r="M49" s="181"/>
      <c r="N49" s="182">
        <f t="shared" si="2"/>
        <v>0</v>
      </c>
      <c r="O49" s="30"/>
      <c r="P49" s="30">
        <f t="shared" si="5"/>
        <v>0</v>
      </c>
      <c r="Q49" s="30"/>
      <c r="R49" s="30"/>
      <c r="S49" s="30"/>
      <c r="T49" s="30"/>
      <c r="U49" s="30"/>
      <c r="V49" s="30"/>
      <c r="W49" s="31"/>
      <c r="X49" s="29">
        <v>701</v>
      </c>
      <c r="Y49" s="29" t="s">
        <v>187</v>
      </c>
    </row>
    <row r="50" spans="1:25" ht="13.5">
      <c r="A50" s="29">
        <v>767</v>
      </c>
      <c r="B50" s="29" t="s">
        <v>189</v>
      </c>
      <c r="C50" s="30"/>
      <c r="D50" s="30"/>
      <c r="E50" s="30"/>
      <c r="F50" s="30"/>
      <c r="G50" s="30"/>
      <c r="H50" s="30"/>
      <c r="I50" s="30">
        <f t="shared" si="4"/>
        <v>0</v>
      </c>
      <c r="J50" s="30"/>
      <c r="K50" s="179">
        <f t="shared" si="1"/>
        <v>0</v>
      </c>
      <c r="L50" s="180"/>
      <c r="M50" s="181"/>
      <c r="N50" s="182">
        <f t="shared" si="2"/>
        <v>0</v>
      </c>
      <c r="O50" s="30"/>
      <c r="P50" s="30">
        <f t="shared" si="5"/>
        <v>0</v>
      </c>
      <c r="Q50" s="30"/>
      <c r="R50" s="30"/>
      <c r="S50" s="30"/>
      <c r="T50" s="30"/>
      <c r="U50" s="30"/>
      <c r="V50" s="30"/>
      <c r="W50" s="31"/>
      <c r="X50" s="29">
        <v>767</v>
      </c>
      <c r="Y50" s="29" t="s">
        <v>189</v>
      </c>
    </row>
    <row r="51" spans="1:25" ht="13.5">
      <c r="A51" s="29">
        <v>768</v>
      </c>
      <c r="B51" s="29" t="s">
        <v>190</v>
      </c>
      <c r="C51" s="30"/>
      <c r="D51" s="30"/>
      <c r="E51" s="30"/>
      <c r="F51" s="30"/>
      <c r="G51" s="30"/>
      <c r="H51" s="30"/>
      <c r="I51" s="30">
        <f>C51+D51+E51+F51+G51+H51</f>
        <v>0</v>
      </c>
      <c r="J51" s="30"/>
      <c r="K51" s="179">
        <f>(I51+J51)-(O51+P51)</f>
        <v>0</v>
      </c>
      <c r="L51" s="180"/>
      <c r="M51" s="181"/>
      <c r="N51" s="182">
        <f>(O51+P51)-(I51+J51)</f>
        <v>0</v>
      </c>
      <c r="O51" s="30"/>
      <c r="P51" s="30">
        <f>Q51+R51+S51+T51+U51+V51</f>
        <v>0</v>
      </c>
      <c r="Q51" s="30"/>
      <c r="R51" s="30"/>
      <c r="S51" s="30"/>
      <c r="T51" s="30"/>
      <c r="U51" s="30"/>
      <c r="V51" s="30"/>
      <c r="W51" s="31"/>
      <c r="X51" s="29"/>
      <c r="Y51" s="29"/>
    </row>
    <row r="52" spans="1:25" ht="13.5">
      <c r="A52" s="29">
        <v>769</v>
      </c>
      <c r="B52" s="29" t="s">
        <v>188</v>
      </c>
      <c r="C52" s="30"/>
      <c r="D52" s="30"/>
      <c r="E52" s="30"/>
      <c r="F52" s="30"/>
      <c r="G52" s="30"/>
      <c r="H52" s="30"/>
      <c r="I52" s="30">
        <f>C52+D52+E52+F52+G52+H52</f>
        <v>0</v>
      </c>
      <c r="J52" s="30"/>
      <c r="K52" s="179">
        <f>(I52+J52)-(O52+P52)</f>
        <v>0</v>
      </c>
      <c r="L52" s="180"/>
      <c r="M52" s="181"/>
      <c r="N52" s="182">
        <f>(O52+P52)-(I52+J52)</f>
        <v>0</v>
      </c>
      <c r="O52" s="30"/>
      <c r="P52" s="30">
        <f>Q52+R52+S52+T52+U52+V52</f>
        <v>0</v>
      </c>
      <c r="Q52" s="30"/>
      <c r="R52" s="30"/>
      <c r="S52" s="30"/>
      <c r="T52" s="30"/>
      <c r="U52" s="30"/>
      <c r="V52" s="30"/>
      <c r="W52" s="31"/>
      <c r="X52" s="29"/>
      <c r="Y52" s="29"/>
    </row>
    <row r="53" spans="1:25" ht="14.25" thickBot="1">
      <c r="A53" s="29"/>
      <c r="B53" s="29" t="s">
        <v>191</v>
      </c>
      <c r="C53" s="30">
        <f aca="true" t="shared" si="6" ref="C53:H53">SUM(C3:C52)</f>
        <v>100000</v>
      </c>
      <c r="D53" s="30">
        <f t="shared" si="6"/>
        <v>0</v>
      </c>
      <c r="E53" s="30">
        <f t="shared" si="6"/>
        <v>0</v>
      </c>
      <c r="F53" s="30">
        <f t="shared" si="6"/>
        <v>0</v>
      </c>
      <c r="G53" s="30">
        <f t="shared" si="6"/>
        <v>0</v>
      </c>
      <c r="H53" s="30">
        <f t="shared" si="6"/>
        <v>0</v>
      </c>
      <c r="I53" s="30">
        <f t="shared" si="4"/>
        <v>100000</v>
      </c>
      <c r="J53" s="30">
        <f aca="true" t="shared" si="7" ref="J53:O53">SUM(J3:J52)</f>
        <v>0</v>
      </c>
      <c r="K53" s="30">
        <f t="shared" si="7"/>
        <v>0</v>
      </c>
      <c r="L53" s="32">
        <f t="shared" si="7"/>
        <v>100000</v>
      </c>
      <c r="M53" s="33">
        <f t="shared" si="7"/>
        <v>100000</v>
      </c>
      <c r="N53" s="30">
        <f t="shared" si="7"/>
        <v>0</v>
      </c>
      <c r="O53" s="30">
        <f t="shared" si="7"/>
        <v>0</v>
      </c>
      <c r="P53" s="30">
        <f t="shared" si="5"/>
        <v>100000</v>
      </c>
      <c r="Q53" s="30">
        <f aca="true" t="shared" si="8" ref="Q53:V53">SUM(Q3:Q52)</f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100000</v>
      </c>
      <c r="W53" s="31"/>
      <c r="X53" s="29"/>
      <c r="Y53" s="29" t="s">
        <v>191</v>
      </c>
    </row>
    <row r="54" spans="3:15" s="34" customFormat="1" ht="12.75">
      <c r="C54" s="35">
        <f>C53-V53</f>
        <v>0</v>
      </c>
      <c r="D54" s="35">
        <f>D53-U53</f>
        <v>0</v>
      </c>
      <c r="E54" s="35">
        <f>E53-T53</f>
        <v>0</v>
      </c>
      <c r="F54" s="35">
        <f>F53-S53</f>
        <v>0</v>
      </c>
      <c r="G54" s="35">
        <f>G53-R53</f>
        <v>0</v>
      </c>
      <c r="H54" s="35">
        <f>H53-Q53</f>
        <v>0</v>
      </c>
      <c r="I54" s="35">
        <f>I53-P53</f>
        <v>0</v>
      </c>
      <c r="J54" s="35">
        <f>J53-O53</f>
        <v>0</v>
      </c>
      <c r="N54" s="36"/>
      <c r="O54" s="35"/>
    </row>
    <row r="55" spans="11:15" ht="13.5">
      <c r="K55" s="37"/>
      <c r="M55" s="35">
        <f>M53-L53</f>
        <v>0</v>
      </c>
      <c r="N55" s="35"/>
      <c r="O55" s="35"/>
    </row>
    <row r="56" spans="9:14" ht="12.75">
      <c r="I56" s="38"/>
      <c r="K56" s="39"/>
      <c r="N56" s="40"/>
    </row>
    <row r="57" spans="9:14" ht="12.75">
      <c r="I57" s="38"/>
      <c r="N57" s="40"/>
    </row>
    <row r="58" spans="9:14" ht="12.75">
      <c r="I58" s="38"/>
      <c r="L58" s="40"/>
      <c r="M58" s="40"/>
      <c r="N58" s="40"/>
    </row>
    <row r="59" ht="12.75">
      <c r="N59" s="40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N5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81" customWidth="1"/>
    <col min="2" max="3" width="9.140625" style="81" customWidth="1"/>
    <col min="4" max="4" width="9.28125" style="81" customWidth="1"/>
    <col min="5" max="5" width="11.421875" style="81" customWidth="1"/>
    <col min="6" max="6" width="12.8515625" style="81" customWidth="1"/>
    <col min="7" max="7" width="5.421875" style="81" customWidth="1"/>
    <col min="8" max="9" width="9.140625" style="81" customWidth="1"/>
    <col min="10" max="10" width="3.140625" style="81" customWidth="1"/>
    <col min="11" max="11" width="9.140625" style="81" customWidth="1"/>
    <col min="12" max="12" width="1.8515625" style="81" customWidth="1"/>
    <col min="13" max="16384" width="9.140625" style="81" customWidth="1"/>
  </cols>
  <sheetData>
    <row r="1" s="45" customFormat="1" ht="6.75" customHeight="1"/>
    <row r="2" spans="2:11" s="45" customFormat="1" ht="12.75"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2:11" s="55" customFormat="1" ht="21" customHeight="1">
      <c r="B3" s="49"/>
      <c r="C3" s="50" t="s">
        <v>228</v>
      </c>
      <c r="D3" s="50"/>
      <c r="E3" s="50"/>
      <c r="F3" s="184" t="s">
        <v>244</v>
      </c>
      <c r="G3" s="52"/>
      <c r="H3" s="53"/>
      <c r="I3" s="51"/>
      <c r="J3" s="50"/>
      <c r="K3" s="54"/>
    </row>
    <row r="4" spans="2:11" s="55" customFormat="1" ht="13.5" customHeight="1">
      <c r="B4" s="49"/>
      <c r="C4" s="50" t="s">
        <v>97</v>
      </c>
      <c r="D4" s="50"/>
      <c r="E4" s="50"/>
      <c r="F4" s="51" t="s">
        <v>243</v>
      </c>
      <c r="G4" s="56"/>
      <c r="H4" s="57"/>
      <c r="I4" s="58"/>
      <c r="J4" s="58"/>
      <c r="K4" s="54"/>
    </row>
    <row r="5" spans="2:11" s="55" customFormat="1" ht="13.5" customHeight="1">
      <c r="B5" s="49"/>
      <c r="C5" s="50" t="s">
        <v>6</v>
      </c>
      <c r="D5" s="50"/>
      <c r="E5" s="50"/>
      <c r="F5" s="59"/>
      <c r="G5" s="51"/>
      <c r="H5" s="51"/>
      <c r="I5" s="51"/>
      <c r="J5" s="51"/>
      <c r="K5" s="54"/>
    </row>
    <row r="6" spans="2:11" s="55" customFormat="1" ht="13.5" customHeight="1">
      <c r="B6" s="49"/>
      <c r="C6" s="50"/>
      <c r="D6" s="50"/>
      <c r="E6" s="50"/>
      <c r="F6" s="50"/>
      <c r="G6" s="50"/>
      <c r="H6" s="60" t="s">
        <v>234</v>
      </c>
      <c r="I6" s="60"/>
      <c r="J6" s="58"/>
      <c r="K6" s="54"/>
    </row>
    <row r="7" spans="2:14" s="55" customFormat="1" ht="13.5" customHeight="1">
      <c r="B7" s="49"/>
      <c r="C7" s="50" t="s">
        <v>0</v>
      </c>
      <c r="D7" s="50"/>
      <c r="E7" s="50"/>
      <c r="F7" s="51" t="s">
        <v>245</v>
      </c>
      <c r="G7" s="61"/>
      <c r="H7" s="50"/>
      <c r="I7" s="50"/>
      <c r="J7" s="50"/>
      <c r="K7" s="54"/>
      <c r="N7" s="197"/>
    </row>
    <row r="8" spans="2:11" s="55" customFormat="1" ht="13.5" customHeight="1">
      <c r="B8" s="49"/>
      <c r="C8" s="50" t="s">
        <v>1</v>
      </c>
      <c r="D8" s="50"/>
      <c r="E8" s="50"/>
      <c r="F8" s="59"/>
      <c r="G8" s="62"/>
      <c r="H8" s="50"/>
      <c r="I8" s="50"/>
      <c r="J8" s="50"/>
      <c r="K8" s="54"/>
    </row>
    <row r="9" spans="2:11" s="55" customFormat="1" ht="13.5" customHeight="1">
      <c r="B9" s="49"/>
      <c r="C9" s="50"/>
      <c r="D9" s="50"/>
      <c r="E9" s="50"/>
      <c r="F9" s="50"/>
      <c r="G9" s="50"/>
      <c r="H9" s="50"/>
      <c r="I9" s="50"/>
      <c r="J9" s="50"/>
      <c r="K9" s="54"/>
    </row>
    <row r="10" spans="2:11" s="55" customFormat="1" ht="13.5" customHeight="1">
      <c r="B10" s="49"/>
      <c r="C10" s="50" t="s">
        <v>32</v>
      </c>
      <c r="D10" s="50"/>
      <c r="E10" s="50"/>
      <c r="F10" s="51" t="s">
        <v>246</v>
      </c>
      <c r="G10" s="51"/>
      <c r="H10" s="51"/>
      <c r="I10" s="51"/>
      <c r="J10" s="51"/>
      <c r="K10" s="54"/>
    </row>
    <row r="11" spans="2:11" s="55" customFormat="1" ht="13.5" customHeight="1">
      <c r="B11" s="49"/>
      <c r="C11" s="50"/>
      <c r="D11" s="50"/>
      <c r="E11" s="50"/>
      <c r="F11" s="59"/>
      <c r="G11" s="59"/>
      <c r="H11" s="59"/>
      <c r="I11" s="59"/>
      <c r="J11" s="59"/>
      <c r="K11" s="54"/>
    </row>
    <row r="12" spans="2:11" s="55" customFormat="1" ht="13.5" customHeight="1">
      <c r="B12" s="49"/>
      <c r="C12" s="50"/>
      <c r="D12" s="50"/>
      <c r="E12" s="50"/>
      <c r="F12" s="59"/>
      <c r="G12" s="59"/>
      <c r="H12" s="59"/>
      <c r="I12" s="59"/>
      <c r="J12" s="59"/>
      <c r="K12" s="54"/>
    </row>
    <row r="13" spans="2:11" s="66" customFormat="1" ht="12.75">
      <c r="B13" s="63"/>
      <c r="C13" s="64"/>
      <c r="D13" s="64"/>
      <c r="E13" s="64"/>
      <c r="F13" s="64"/>
      <c r="G13" s="64"/>
      <c r="H13" s="64"/>
      <c r="I13" s="64"/>
      <c r="J13" s="64"/>
      <c r="K13" s="65"/>
    </row>
    <row r="14" spans="2:11" s="66" customFormat="1" ht="12.75">
      <c r="B14" s="63"/>
      <c r="C14" s="64"/>
      <c r="D14" s="64"/>
      <c r="E14" s="64"/>
      <c r="F14" s="64"/>
      <c r="G14" s="64"/>
      <c r="H14" s="64"/>
      <c r="I14" s="64"/>
      <c r="J14" s="64"/>
      <c r="K14" s="65"/>
    </row>
    <row r="15" spans="2:11" s="66" customFormat="1" ht="12.75">
      <c r="B15" s="63"/>
      <c r="C15" s="64"/>
      <c r="D15" s="64"/>
      <c r="E15" s="64"/>
      <c r="F15" s="64"/>
      <c r="G15" s="64"/>
      <c r="H15" s="64"/>
      <c r="I15" s="64"/>
      <c r="J15" s="64"/>
      <c r="K15" s="65"/>
    </row>
    <row r="16" spans="2:11" s="66" customFormat="1" ht="12.75">
      <c r="B16" s="63"/>
      <c r="C16" s="64"/>
      <c r="D16" s="64"/>
      <c r="E16" s="64"/>
      <c r="F16" s="64"/>
      <c r="G16" s="64"/>
      <c r="H16" s="64"/>
      <c r="I16" s="64"/>
      <c r="J16" s="64"/>
      <c r="K16" s="65"/>
    </row>
    <row r="17" spans="2:11" s="66" customFormat="1" ht="12.75">
      <c r="B17" s="63"/>
      <c r="C17" s="64"/>
      <c r="D17" s="64"/>
      <c r="E17" s="64"/>
      <c r="F17" s="64"/>
      <c r="G17" s="64"/>
      <c r="H17" s="64"/>
      <c r="I17" s="64"/>
      <c r="J17" s="64"/>
      <c r="K17" s="65"/>
    </row>
    <row r="18" spans="2:11" s="66" customFormat="1" ht="12.75">
      <c r="B18" s="63"/>
      <c r="C18" s="64"/>
      <c r="D18" s="64"/>
      <c r="E18" s="64"/>
      <c r="F18" s="64"/>
      <c r="G18" s="64"/>
      <c r="H18" s="64"/>
      <c r="I18" s="64"/>
      <c r="J18" s="64"/>
      <c r="K18" s="65"/>
    </row>
    <row r="19" spans="2:11" s="66" customFormat="1" ht="12.75">
      <c r="B19" s="63"/>
      <c r="C19" s="64"/>
      <c r="D19" s="64"/>
      <c r="E19" s="64"/>
      <c r="F19" s="64"/>
      <c r="G19" s="64"/>
      <c r="H19" s="64"/>
      <c r="I19" s="64"/>
      <c r="J19" s="64"/>
      <c r="K19" s="65"/>
    </row>
    <row r="20" spans="2:11" s="66" customFormat="1" ht="12.75">
      <c r="B20" s="63"/>
      <c r="C20" s="64"/>
      <c r="D20" s="64"/>
      <c r="E20" s="64"/>
      <c r="F20" s="64"/>
      <c r="G20" s="64"/>
      <c r="H20" s="64"/>
      <c r="I20" s="64"/>
      <c r="J20" s="64"/>
      <c r="K20" s="65"/>
    </row>
    <row r="21" spans="2:11" s="66" customFormat="1" ht="12.75">
      <c r="B21" s="63"/>
      <c r="D21" s="64"/>
      <c r="E21" s="64"/>
      <c r="F21" s="64"/>
      <c r="G21" s="64"/>
      <c r="H21" s="64"/>
      <c r="I21" s="64"/>
      <c r="J21" s="64"/>
      <c r="K21" s="65"/>
    </row>
    <row r="22" spans="2:11" s="66" customFormat="1" ht="12.75">
      <c r="B22" s="63"/>
      <c r="C22" s="64"/>
      <c r="D22" s="64"/>
      <c r="E22" s="64"/>
      <c r="F22" s="64"/>
      <c r="G22" s="64"/>
      <c r="H22" s="64"/>
      <c r="I22" s="64"/>
      <c r="J22" s="64"/>
      <c r="K22" s="65"/>
    </row>
    <row r="23" spans="2:11" s="66" customFormat="1" ht="12.75">
      <c r="B23" s="63"/>
      <c r="C23" s="64"/>
      <c r="D23" s="64"/>
      <c r="E23" s="64"/>
      <c r="F23" s="64"/>
      <c r="G23" s="64"/>
      <c r="H23" s="64"/>
      <c r="I23" s="64"/>
      <c r="J23" s="64"/>
      <c r="K23" s="65"/>
    </row>
    <row r="24" spans="2:11" s="66" customFormat="1" ht="12.75">
      <c r="B24" s="63"/>
      <c r="C24" s="64"/>
      <c r="D24" s="64"/>
      <c r="E24" s="64"/>
      <c r="F24" s="64"/>
      <c r="G24" s="64"/>
      <c r="H24" s="64"/>
      <c r="I24" s="64"/>
      <c r="J24" s="64"/>
      <c r="K24" s="65"/>
    </row>
    <row r="25" spans="2:11" s="67" customFormat="1" ht="33.75">
      <c r="B25" s="201" t="s">
        <v>7</v>
      </c>
      <c r="C25" s="202"/>
      <c r="D25" s="202"/>
      <c r="E25" s="202"/>
      <c r="F25" s="202"/>
      <c r="G25" s="202"/>
      <c r="H25" s="202"/>
      <c r="I25" s="202"/>
      <c r="J25" s="202"/>
      <c r="K25" s="203"/>
    </row>
    <row r="26" spans="2:11" s="66" customFormat="1" ht="12.75">
      <c r="B26" s="68"/>
      <c r="C26" s="204" t="s">
        <v>79</v>
      </c>
      <c r="D26" s="204"/>
      <c r="E26" s="204"/>
      <c r="F26" s="204"/>
      <c r="G26" s="204"/>
      <c r="H26" s="204"/>
      <c r="I26" s="204"/>
      <c r="J26" s="204"/>
      <c r="K26" s="65"/>
    </row>
    <row r="27" spans="2:11" s="66" customFormat="1" ht="12.75">
      <c r="B27" s="63"/>
      <c r="C27" s="204" t="s">
        <v>80</v>
      </c>
      <c r="D27" s="204"/>
      <c r="E27" s="204"/>
      <c r="F27" s="204"/>
      <c r="G27" s="204"/>
      <c r="H27" s="204"/>
      <c r="I27" s="204"/>
      <c r="J27" s="204"/>
      <c r="K27" s="65"/>
    </row>
    <row r="28" spans="2:11" s="66" customFormat="1" ht="12.75">
      <c r="B28" s="63"/>
      <c r="C28" s="64"/>
      <c r="D28" s="64"/>
      <c r="E28" s="64"/>
      <c r="F28" s="64"/>
      <c r="G28" s="64"/>
      <c r="H28" s="64"/>
      <c r="I28" s="64"/>
      <c r="J28" s="64"/>
      <c r="K28" s="65"/>
    </row>
    <row r="29" spans="2:11" s="66" customFormat="1" ht="12.75">
      <c r="B29" s="63"/>
      <c r="C29" s="64"/>
      <c r="D29" s="64"/>
      <c r="E29" s="64"/>
      <c r="F29" s="64"/>
      <c r="G29" s="64"/>
      <c r="H29" s="64"/>
      <c r="I29" s="64"/>
      <c r="J29" s="64"/>
      <c r="K29" s="65"/>
    </row>
    <row r="30" spans="2:11" s="72" customFormat="1" ht="33.75">
      <c r="B30" s="63"/>
      <c r="C30" s="64"/>
      <c r="D30" s="64"/>
      <c r="E30" s="64"/>
      <c r="F30" s="69" t="s">
        <v>249</v>
      </c>
      <c r="G30" s="70"/>
      <c r="H30" s="70"/>
      <c r="I30" s="70"/>
      <c r="J30" s="70"/>
      <c r="K30" s="71"/>
    </row>
    <row r="31" spans="2:11" s="72" customFormat="1" ht="12.75">
      <c r="B31" s="73"/>
      <c r="C31" s="70"/>
      <c r="D31" s="70"/>
      <c r="E31" s="70"/>
      <c r="F31" s="70"/>
      <c r="G31" s="70"/>
      <c r="H31" s="70"/>
      <c r="I31" s="70"/>
      <c r="J31" s="70"/>
      <c r="K31" s="71"/>
    </row>
    <row r="32" spans="2:11" s="72" customFormat="1" ht="12.75">
      <c r="B32" s="73"/>
      <c r="C32" s="70"/>
      <c r="D32" s="70"/>
      <c r="E32" s="70"/>
      <c r="F32" s="70"/>
      <c r="G32" s="70"/>
      <c r="H32" s="70"/>
      <c r="I32" s="70"/>
      <c r="J32" s="70"/>
      <c r="K32" s="71"/>
    </row>
    <row r="33" spans="2:11" s="72" customFormat="1" ht="12.75">
      <c r="B33" s="73"/>
      <c r="C33" s="70"/>
      <c r="D33" s="70"/>
      <c r="E33" s="70"/>
      <c r="F33" s="70"/>
      <c r="G33" s="70"/>
      <c r="H33" s="70"/>
      <c r="I33" s="70"/>
      <c r="J33" s="70"/>
      <c r="K33" s="71"/>
    </row>
    <row r="34" spans="2:11" s="72" customFormat="1" ht="12.75">
      <c r="B34" s="73"/>
      <c r="C34" s="70"/>
      <c r="D34" s="70"/>
      <c r="E34" s="70"/>
      <c r="F34" s="70"/>
      <c r="G34" s="70"/>
      <c r="H34" s="70"/>
      <c r="I34" s="70"/>
      <c r="J34" s="70"/>
      <c r="K34" s="71"/>
    </row>
    <row r="35" spans="2:11" s="72" customFormat="1" ht="12.75">
      <c r="B35" s="73"/>
      <c r="C35" s="70"/>
      <c r="D35" s="70"/>
      <c r="E35" s="70"/>
      <c r="F35" s="70"/>
      <c r="G35" s="70"/>
      <c r="H35" s="70"/>
      <c r="I35" s="70"/>
      <c r="J35" s="70"/>
      <c r="K35" s="71"/>
    </row>
    <row r="36" spans="2:11" s="72" customFormat="1" ht="12.75">
      <c r="B36" s="73"/>
      <c r="C36" s="70"/>
      <c r="D36" s="70"/>
      <c r="E36" s="70"/>
      <c r="F36" s="70"/>
      <c r="G36" s="70"/>
      <c r="H36" s="70"/>
      <c r="I36" s="70"/>
      <c r="J36" s="70"/>
      <c r="K36" s="71"/>
    </row>
    <row r="37" spans="2:11" s="72" customFormat="1" ht="12.75">
      <c r="B37" s="73"/>
      <c r="C37" s="70"/>
      <c r="D37" s="70"/>
      <c r="E37" s="70"/>
      <c r="F37" s="70"/>
      <c r="G37" s="70"/>
      <c r="H37" s="70"/>
      <c r="I37" s="70"/>
      <c r="J37" s="70"/>
      <c r="K37" s="71"/>
    </row>
    <row r="38" spans="2:11" s="72" customFormat="1" ht="12.75">
      <c r="B38" s="73"/>
      <c r="C38" s="70"/>
      <c r="D38" s="70"/>
      <c r="E38" s="70"/>
      <c r="F38" s="70"/>
      <c r="G38" s="70"/>
      <c r="H38" s="70"/>
      <c r="I38" s="70"/>
      <c r="J38" s="70"/>
      <c r="K38" s="71"/>
    </row>
    <row r="39" spans="2:11" s="72" customFormat="1" ht="12.75">
      <c r="B39" s="73"/>
      <c r="C39" s="70"/>
      <c r="D39" s="70"/>
      <c r="E39" s="70"/>
      <c r="F39" s="70"/>
      <c r="G39" s="70"/>
      <c r="H39" s="70"/>
      <c r="I39" s="70"/>
      <c r="J39" s="70"/>
      <c r="K39" s="71"/>
    </row>
    <row r="40" spans="2:11" s="72" customFormat="1" ht="12.75">
      <c r="B40" s="73"/>
      <c r="C40" s="70"/>
      <c r="D40" s="70"/>
      <c r="E40" s="70"/>
      <c r="F40" s="70"/>
      <c r="G40" s="70"/>
      <c r="H40" s="70"/>
      <c r="I40" s="70"/>
      <c r="J40" s="70"/>
      <c r="K40" s="71"/>
    </row>
    <row r="41" spans="2:11" s="72" customFormat="1" ht="12.75">
      <c r="B41" s="73"/>
      <c r="C41" s="70"/>
      <c r="D41" s="70"/>
      <c r="E41" s="70"/>
      <c r="F41" s="70"/>
      <c r="G41" s="70"/>
      <c r="H41" s="70"/>
      <c r="I41" s="70"/>
      <c r="J41" s="70"/>
      <c r="K41" s="71"/>
    </row>
    <row r="42" spans="2:11" s="72" customFormat="1" ht="12.75">
      <c r="B42" s="73"/>
      <c r="C42" s="70"/>
      <c r="D42" s="70"/>
      <c r="E42" s="70"/>
      <c r="F42" s="70"/>
      <c r="G42" s="70"/>
      <c r="H42" s="70"/>
      <c r="I42" s="70"/>
      <c r="J42" s="70"/>
      <c r="K42" s="71"/>
    </row>
    <row r="43" spans="2:11" s="72" customFormat="1" ht="12.75">
      <c r="B43" s="73"/>
      <c r="C43" s="70"/>
      <c r="D43" s="70"/>
      <c r="E43" s="70"/>
      <c r="F43" s="70"/>
      <c r="G43" s="70"/>
      <c r="H43" s="70"/>
      <c r="I43" s="70"/>
      <c r="J43" s="70"/>
      <c r="K43" s="71"/>
    </row>
    <row r="44" spans="2:11" s="72" customFormat="1" ht="12.75">
      <c r="B44" s="73"/>
      <c r="C44" s="70"/>
      <c r="D44" s="70"/>
      <c r="E44" s="70"/>
      <c r="F44" s="70"/>
      <c r="G44" s="70"/>
      <c r="H44" s="70"/>
      <c r="I44" s="70"/>
      <c r="J44" s="70"/>
      <c r="K44" s="71"/>
    </row>
    <row r="45" spans="2:11" s="72" customFormat="1" ht="9" customHeight="1">
      <c r="B45" s="73"/>
      <c r="C45" s="70"/>
      <c r="D45" s="70"/>
      <c r="E45" s="70"/>
      <c r="F45" s="70"/>
      <c r="G45" s="70"/>
      <c r="H45" s="70"/>
      <c r="I45" s="70"/>
      <c r="J45" s="70"/>
      <c r="K45" s="71"/>
    </row>
    <row r="46" spans="2:11" s="72" customFormat="1" ht="12.75">
      <c r="B46" s="73"/>
      <c r="C46" s="70"/>
      <c r="D46" s="70"/>
      <c r="E46" s="70"/>
      <c r="F46" s="70"/>
      <c r="G46" s="70"/>
      <c r="H46" s="70"/>
      <c r="I46" s="70"/>
      <c r="J46" s="70"/>
      <c r="K46" s="71"/>
    </row>
    <row r="47" spans="2:11" s="72" customFormat="1" ht="12.75">
      <c r="B47" s="73"/>
      <c r="C47" s="70"/>
      <c r="D47" s="70"/>
      <c r="E47" s="70"/>
      <c r="F47" s="70"/>
      <c r="G47" s="70"/>
      <c r="H47" s="70"/>
      <c r="I47" s="70"/>
      <c r="J47" s="70"/>
      <c r="K47" s="71"/>
    </row>
    <row r="48" spans="2:11" s="55" customFormat="1" ht="12.75" customHeight="1">
      <c r="B48" s="49"/>
      <c r="C48" s="50" t="s">
        <v>103</v>
      </c>
      <c r="D48" s="50"/>
      <c r="E48" s="50"/>
      <c r="F48" s="50"/>
      <c r="G48" s="50"/>
      <c r="H48" s="205" t="s">
        <v>229</v>
      </c>
      <c r="I48" s="205"/>
      <c r="J48" s="50"/>
      <c r="K48" s="54"/>
    </row>
    <row r="49" spans="2:11" s="55" customFormat="1" ht="12.75" customHeight="1">
      <c r="B49" s="49"/>
      <c r="C49" s="50" t="s">
        <v>104</v>
      </c>
      <c r="D49" s="50"/>
      <c r="E49" s="50"/>
      <c r="F49" s="50"/>
      <c r="G49" s="50"/>
      <c r="H49" s="207" t="s">
        <v>230</v>
      </c>
      <c r="I49" s="207"/>
      <c r="J49" s="50"/>
      <c r="K49" s="54"/>
    </row>
    <row r="50" spans="2:11" s="55" customFormat="1" ht="12.75" customHeight="1">
      <c r="B50" s="49"/>
      <c r="C50" s="50" t="s">
        <v>98</v>
      </c>
      <c r="D50" s="50"/>
      <c r="E50" s="50"/>
      <c r="F50" s="50"/>
      <c r="G50" s="50"/>
      <c r="H50" s="207" t="s">
        <v>105</v>
      </c>
      <c r="I50" s="207"/>
      <c r="J50" s="50"/>
      <c r="K50" s="54"/>
    </row>
    <row r="51" spans="2:11" s="55" customFormat="1" ht="12.75" customHeight="1">
      <c r="B51" s="49"/>
      <c r="C51" s="50" t="s">
        <v>99</v>
      </c>
      <c r="D51" s="50"/>
      <c r="E51" s="50"/>
      <c r="F51" s="50"/>
      <c r="G51" s="50"/>
      <c r="H51" s="207" t="s">
        <v>105</v>
      </c>
      <c r="I51" s="207"/>
      <c r="J51" s="50"/>
      <c r="K51" s="54"/>
    </row>
    <row r="52" spans="2:11" s="66" customFormat="1" ht="12.75">
      <c r="B52" s="63"/>
      <c r="C52" s="64"/>
      <c r="D52" s="64"/>
      <c r="E52" s="64"/>
      <c r="F52" s="64"/>
      <c r="G52" s="64"/>
      <c r="H52" s="64"/>
      <c r="I52" s="64"/>
      <c r="J52" s="64"/>
      <c r="K52" s="65"/>
    </row>
    <row r="53" spans="2:11" s="77" customFormat="1" ht="12.75" customHeight="1">
      <c r="B53" s="74"/>
      <c r="C53" s="50" t="s">
        <v>106</v>
      </c>
      <c r="D53" s="50"/>
      <c r="E53" s="50"/>
      <c r="F53" s="50"/>
      <c r="G53" s="62" t="s">
        <v>100</v>
      </c>
      <c r="H53" s="208">
        <v>40544</v>
      </c>
      <c r="I53" s="205"/>
      <c r="J53" s="75"/>
      <c r="K53" s="76"/>
    </row>
    <row r="54" spans="2:11" s="77" customFormat="1" ht="12.75" customHeight="1">
      <c r="B54" s="74"/>
      <c r="C54" s="50"/>
      <c r="D54" s="50"/>
      <c r="E54" s="50"/>
      <c r="F54" s="50"/>
      <c r="G54" s="62" t="s">
        <v>101</v>
      </c>
      <c r="H54" s="206">
        <v>40908</v>
      </c>
      <c r="I54" s="207"/>
      <c r="J54" s="75"/>
      <c r="K54" s="76"/>
    </row>
    <row r="55" spans="2:11" s="77" customFormat="1" ht="7.5" customHeight="1">
      <c r="B55" s="74"/>
      <c r="C55" s="50"/>
      <c r="D55" s="50"/>
      <c r="E55" s="50"/>
      <c r="F55" s="50"/>
      <c r="G55" s="62"/>
      <c r="H55" s="62"/>
      <c r="I55" s="62"/>
      <c r="J55" s="75"/>
      <c r="K55" s="76"/>
    </row>
    <row r="56" spans="2:11" s="77" customFormat="1" ht="12.75" customHeight="1">
      <c r="B56" s="74"/>
      <c r="C56" s="50" t="s">
        <v>102</v>
      </c>
      <c r="D56" s="50"/>
      <c r="E56" s="50"/>
      <c r="F56" s="62"/>
      <c r="G56" s="50"/>
      <c r="H56" s="51" t="s">
        <v>250</v>
      </c>
      <c r="I56" s="51"/>
      <c r="J56" s="75"/>
      <c r="K56" s="76"/>
    </row>
    <row r="57" spans="2:11" ht="22.5" customHeight="1">
      <c r="B57" s="78"/>
      <c r="C57" s="79"/>
      <c r="D57" s="79"/>
      <c r="E57" s="79"/>
      <c r="F57" s="79"/>
      <c r="G57" s="79"/>
      <c r="H57" s="79"/>
      <c r="I57" s="79"/>
      <c r="J57" s="79"/>
      <c r="K57" s="80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3.28125" style="120" customWidth="1"/>
    <col min="2" max="2" width="3.7109375" style="121" customWidth="1"/>
    <col min="3" max="3" width="2.7109375" style="121" customWidth="1"/>
    <col min="4" max="4" width="4.00390625" style="121" customWidth="1"/>
    <col min="5" max="5" width="40.57421875" style="120" customWidth="1"/>
    <col min="6" max="6" width="8.28125" style="120" customWidth="1"/>
    <col min="7" max="8" width="15.7109375" style="122" customWidth="1"/>
    <col min="9" max="9" width="1.421875" style="120" customWidth="1"/>
    <col min="10" max="16384" width="9.140625" style="120" customWidth="1"/>
  </cols>
  <sheetData>
    <row r="1" spans="2:8" s="45" customFormat="1" ht="17.25" customHeight="1">
      <c r="B1" s="82"/>
      <c r="C1" s="82"/>
      <c r="D1" s="82"/>
      <c r="G1" s="83"/>
      <c r="H1" s="83"/>
    </row>
    <row r="2" spans="2:8" s="87" customFormat="1" ht="18">
      <c r="B2" s="84" t="s">
        <v>247</v>
      </c>
      <c r="C2" s="85"/>
      <c r="D2" s="85"/>
      <c r="E2" s="86"/>
      <c r="H2" s="88" t="s">
        <v>231</v>
      </c>
    </row>
    <row r="3" spans="2:8" s="87" customFormat="1" ht="9" customHeight="1">
      <c r="B3" s="84"/>
      <c r="C3" s="85"/>
      <c r="D3" s="85"/>
      <c r="E3" s="86"/>
      <c r="G3" s="88"/>
      <c r="H3" s="88"/>
    </row>
    <row r="4" spans="2:8" s="89" customFormat="1" ht="18" customHeight="1">
      <c r="B4" s="209" t="s">
        <v>251</v>
      </c>
      <c r="C4" s="209"/>
      <c r="D4" s="209"/>
      <c r="E4" s="209"/>
      <c r="F4" s="209"/>
      <c r="G4" s="209"/>
      <c r="H4" s="209"/>
    </row>
    <row r="5" spans="2:8" s="66" customFormat="1" ht="6.75" customHeight="1">
      <c r="B5" s="90"/>
      <c r="C5" s="90"/>
      <c r="D5" s="90"/>
      <c r="G5" s="91"/>
      <c r="H5" s="91"/>
    </row>
    <row r="6" spans="2:8" s="66" customFormat="1" ht="12" customHeight="1">
      <c r="B6" s="213" t="s">
        <v>2</v>
      </c>
      <c r="C6" s="215" t="s">
        <v>8</v>
      </c>
      <c r="D6" s="216"/>
      <c r="E6" s="217"/>
      <c r="F6" s="213" t="s">
        <v>9</v>
      </c>
      <c r="G6" s="95" t="s">
        <v>140</v>
      </c>
      <c r="H6" s="95" t="s">
        <v>140</v>
      </c>
    </row>
    <row r="7" spans="2:8" s="66" customFormat="1" ht="12" customHeight="1">
      <c r="B7" s="214"/>
      <c r="C7" s="218"/>
      <c r="D7" s="219"/>
      <c r="E7" s="220"/>
      <c r="F7" s="214"/>
      <c r="G7" s="96" t="s">
        <v>141</v>
      </c>
      <c r="H7" s="97" t="s">
        <v>198</v>
      </c>
    </row>
    <row r="8" spans="2:8" s="102" customFormat="1" ht="24.75" customHeight="1">
      <c r="B8" s="98" t="s">
        <v>3</v>
      </c>
      <c r="C8" s="210" t="s">
        <v>199</v>
      </c>
      <c r="D8" s="211"/>
      <c r="E8" s="212"/>
      <c r="F8" s="100"/>
      <c r="G8" s="101">
        <f>G9+G12+G13+G21+G29+G30+G31</f>
        <v>100000</v>
      </c>
      <c r="H8" s="101">
        <f>H9+H12+H13+H21+H29+H30+H31</f>
        <v>100000</v>
      </c>
    </row>
    <row r="9" spans="2:8" s="102" customFormat="1" ht="16.5" customHeight="1">
      <c r="B9" s="103"/>
      <c r="C9" s="99">
        <v>1</v>
      </c>
      <c r="D9" s="94" t="s">
        <v>10</v>
      </c>
      <c r="E9" s="104"/>
      <c r="F9" s="105"/>
      <c r="G9" s="101">
        <f>G10+G11</f>
        <v>100000</v>
      </c>
      <c r="H9" s="101">
        <f>H10+H11</f>
        <v>100000</v>
      </c>
    </row>
    <row r="10" spans="2:8" s="110" customFormat="1" ht="16.5" customHeight="1">
      <c r="B10" s="103"/>
      <c r="C10" s="99"/>
      <c r="D10" s="106" t="s">
        <v>107</v>
      </c>
      <c r="E10" s="107" t="s">
        <v>29</v>
      </c>
      <c r="F10" s="108"/>
      <c r="G10" s="109">
        <v>0</v>
      </c>
      <c r="H10" s="109">
        <v>0</v>
      </c>
    </row>
    <row r="11" spans="2:8" s="110" customFormat="1" ht="16.5" customHeight="1">
      <c r="B11" s="111"/>
      <c r="C11" s="99"/>
      <c r="D11" s="106" t="s">
        <v>107</v>
      </c>
      <c r="E11" s="107" t="s">
        <v>30</v>
      </c>
      <c r="F11" s="108"/>
      <c r="G11" s="109">
        <v>100000</v>
      </c>
      <c r="H11" s="109">
        <v>100000</v>
      </c>
    </row>
    <row r="12" spans="2:8" s="102" customFormat="1" ht="16.5" customHeight="1">
      <c r="B12" s="111"/>
      <c r="C12" s="99">
        <v>2</v>
      </c>
      <c r="D12" s="94" t="s">
        <v>200</v>
      </c>
      <c r="E12" s="104"/>
      <c r="F12" s="105"/>
      <c r="G12" s="101"/>
      <c r="H12" s="101"/>
    </row>
    <row r="13" spans="2:8" s="102" customFormat="1" ht="16.5" customHeight="1">
      <c r="B13" s="103"/>
      <c r="C13" s="99">
        <v>3</v>
      </c>
      <c r="D13" s="94" t="s">
        <v>201</v>
      </c>
      <c r="E13" s="104"/>
      <c r="F13" s="105"/>
      <c r="G13" s="101">
        <f>G14+G15+G16+G17+G18+G19+G20</f>
        <v>0</v>
      </c>
      <c r="H13" s="101">
        <f>H14+H15+H16+H17+H18+H19+H20</f>
        <v>0</v>
      </c>
    </row>
    <row r="14" spans="2:8" s="110" customFormat="1" ht="16.5" customHeight="1">
      <c r="B14" s="103"/>
      <c r="C14" s="112"/>
      <c r="D14" s="106" t="s">
        <v>107</v>
      </c>
      <c r="E14" s="107" t="s">
        <v>108</v>
      </c>
      <c r="F14" s="108"/>
      <c r="G14" s="109">
        <v>0</v>
      </c>
      <c r="H14" s="109">
        <f>'Centro 10'!C19</f>
        <v>0</v>
      </c>
    </row>
    <row r="15" spans="2:8" s="110" customFormat="1" ht="16.5" customHeight="1">
      <c r="B15" s="111"/>
      <c r="C15" s="113"/>
      <c r="D15" s="114" t="s">
        <v>107</v>
      </c>
      <c r="E15" s="107" t="s">
        <v>109</v>
      </c>
      <c r="F15" s="108"/>
      <c r="G15" s="109"/>
      <c r="H15" s="109"/>
    </row>
    <row r="16" spans="2:8" s="110" customFormat="1" ht="16.5" customHeight="1">
      <c r="B16" s="111"/>
      <c r="C16" s="113"/>
      <c r="D16" s="114" t="s">
        <v>107</v>
      </c>
      <c r="E16" s="107" t="s">
        <v>110</v>
      </c>
      <c r="F16" s="108"/>
      <c r="G16" s="109">
        <v>0</v>
      </c>
      <c r="H16" s="109">
        <f>'Centro 10'!C23</f>
        <v>0</v>
      </c>
    </row>
    <row r="17" spans="2:8" s="110" customFormat="1" ht="16.5" customHeight="1">
      <c r="B17" s="111"/>
      <c r="C17" s="113"/>
      <c r="D17" s="114" t="s">
        <v>107</v>
      </c>
      <c r="E17" s="107" t="s">
        <v>111</v>
      </c>
      <c r="F17" s="108"/>
      <c r="G17" s="109">
        <v>0</v>
      </c>
      <c r="H17" s="109">
        <f>'Centro 10'!C24</f>
        <v>0</v>
      </c>
    </row>
    <row r="18" spans="2:8" s="110" customFormat="1" ht="16.5" customHeight="1">
      <c r="B18" s="111"/>
      <c r="C18" s="113"/>
      <c r="D18" s="114" t="s">
        <v>107</v>
      </c>
      <c r="E18" s="107" t="s">
        <v>114</v>
      </c>
      <c r="F18" s="108"/>
      <c r="G18" s="109"/>
      <c r="H18" s="109"/>
    </row>
    <row r="19" spans="2:8" s="110" customFormat="1" ht="16.5" customHeight="1">
      <c r="B19" s="111"/>
      <c r="C19" s="113"/>
      <c r="D19" s="114" t="s">
        <v>107</v>
      </c>
      <c r="E19" s="107"/>
      <c r="F19" s="108"/>
      <c r="G19" s="109"/>
      <c r="H19" s="109"/>
    </row>
    <row r="20" spans="2:8" s="110" customFormat="1" ht="16.5" customHeight="1">
      <c r="B20" s="111"/>
      <c r="C20" s="113"/>
      <c r="D20" s="114" t="s">
        <v>107</v>
      </c>
      <c r="E20" s="107"/>
      <c r="F20" s="108"/>
      <c r="G20" s="109"/>
      <c r="H20" s="109"/>
    </row>
    <row r="21" spans="2:8" s="102" customFormat="1" ht="16.5" customHeight="1">
      <c r="B21" s="111"/>
      <c r="C21" s="99">
        <v>4</v>
      </c>
      <c r="D21" s="94" t="s">
        <v>11</v>
      </c>
      <c r="E21" s="104"/>
      <c r="F21" s="105"/>
      <c r="G21" s="101">
        <f>G22+G23+G24+G25+G26+G27+G28</f>
        <v>0</v>
      </c>
      <c r="H21" s="101">
        <f>H22+H23+H24+H25+H26+H27+H28</f>
        <v>0</v>
      </c>
    </row>
    <row r="22" spans="2:8" s="110" customFormat="1" ht="16.5" customHeight="1">
      <c r="B22" s="103"/>
      <c r="C22" s="112"/>
      <c r="D22" s="106" t="s">
        <v>107</v>
      </c>
      <c r="E22" s="107" t="s">
        <v>12</v>
      </c>
      <c r="F22" s="108"/>
      <c r="G22" s="109">
        <v>0</v>
      </c>
      <c r="H22" s="109">
        <f>'Centro 10'!C17</f>
        <v>0</v>
      </c>
    </row>
    <row r="23" spans="2:8" s="110" customFormat="1" ht="16.5" customHeight="1">
      <c r="B23" s="111"/>
      <c r="C23" s="113"/>
      <c r="D23" s="114" t="s">
        <v>107</v>
      </c>
      <c r="E23" s="107" t="s">
        <v>113</v>
      </c>
      <c r="F23" s="108"/>
      <c r="G23" s="109"/>
      <c r="H23" s="109"/>
    </row>
    <row r="24" spans="2:8" s="110" customFormat="1" ht="16.5" customHeight="1">
      <c r="B24" s="111"/>
      <c r="C24" s="113"/>
      <c r="D24" s="114" t="s">
        <v>107</v>
      </c>
      <c r="E24" s="107" t="s">
        <v>13</v>
      </c>
      <c r="F24" s="108"/>
      <c r="G24" s="109"/>
      <c r="H24" s="109"/>
    </row>
    <row r="25" spans="2:8" s="110" customFormat="1" ht="16.5" customHeight="1">
      <c r="B25" s="111"/>
      <c r="C25" s="113"/>
      <c r="D25" s="114" t="s">
        <v>107</v>
      </c>
      <c r="E25" s="107" t="s">
        <v>204</v>
      </c>
      <c r="F25" s="108"/>
      <c r="G25" s="109"/>
      <c r="H25" s="109"/>
    </row>
    <row r="26" spans="2:8" s="110" customFormat="1" ht="16.5" customHeight="1">
      <c r="B26" s="111"/>
      <c r="C26" s="113"/>
      <c r="D26" s="114" t="s">
        <v>107</v>
      </c>
      <c r="E26" s="107" t="s">
        <v>14</v>
      </c>
      <c r="F26" s="108"/>
      <c r="G26" s="109"/>
      <c r="H26" s="109"/>
    </row>
    <row r="27" spans="2:8" s="110" customFormat="1" ht="16.5" customHeight="1">
      <c r="B27" s="111"/>
      <c r="C27" s="113"/>
      <c r="D27" s="114" t="s">
        <v>107</v>
      </c>
      <c r="E27" s="107" t="s">
        <v>15</v>
      </c>
      <c r="F27" s="108"/>
      <c r="G27" s="109"/>
      <c r="H27" s="109"/>
    </row>
    <row r="28" spans="2:8" s="110" customFormat="1" ht="16.5" customHeight="1">
      <c r="B28" s="111"/>
      <c r="C28" s="113"/>
      <c r="D28" s="114" t="s">
        <v>107</v>
      </c>
      <c r="E28" s="107"/>
      <c r="F28" s="108"/>
      <c r="G28" s="109"/>
      <c r="H28" s="109"/>
    </row>
    <row r="29" spans="2:8" s="102" customFormat="1" ht="16.5" customHeight="1">
      <c r="B29" s="111"/>
      <c r="C29" s="99">
        <v>5</v>
      </c>
      <c r="D29" s="94" t="s">
        <v>202</v>
      </c>
      <c r="E29" s="104"/>
      <c r="F29" s="105"/>
      <c r="G29" s="101"/>
      <c r="H29" s="101"/>
    </row>
    <row r="30" spans="2:8" s="102" customFormat="1" ht="16.5" customHeight="1">
      <c r="B30" s="103"/>
      <c r="C30" s="99">
        <v>6</v>
      </c>
      <c r="D30" s="94" t="s">
        <v>203</v>
      </c>
      <c r="E30" s="104"/>
      <c r="F30" s="105"/>
      <c r="G30" s="101"/>
      <c r="H30" s="101"/>
    </row>
    <row r="31" spans="2:8" s="102" customFormat="1" ht="16.5" customHeight="1">
      <c r="B31" s="103"/>
      <c r="C31" s="99">
        <v>7</v>
      </c>
      <c r="D31" s="94" t="s">
        <v>16</v>
      </c>
      <c r="E31" s="104"/>
      <c r="F31" s="105"/>
      <c r="G31" s="101">
        <f>G32+G33</f>
        <v>0</v>
      </c>
      <c r="H31" s="101">
        <f>H32+H33</f>
        <v>0</v>
      </c>
    </row>
    <row r="32" spans="2:8" s="102" customFormat="1" ht="16.5" customHeight="1">
      <c r="B32" s="103"/>
      <c r="C32" s="99"/>
      <c r="D32" s="106" t="s">
        <v>107</v>
      </c>
      <c r="E32" s="104" t="s">
        <v>205</v>
      </c>
      <c r="F32" s="105"/>
      <c r="G32" s="101"/>
      <c r="H32" s="101"/>
    </row>
    <row r="33" spans="2:8" s="102" customFormat="1" ht="16.5" customHeight="1">
      <c r="B33" s="103"/>
      <c r="C33" s="99"/>
      <c r="D33" s="106" t="s">
        <v>107</v>
      </c>
      <c r="E33" s="104"/>
      <c r="F33" s="105"/>
      <c r="G33" s="101"/>
      <c r="H33" s="101"/>
    </row>
    <row r="34" spans="2:8" s="102" customFormat="1" ht="24.75" customHeight="1">
      <c r="B34" s="115" t="s">
        <v>4</v>
      </c>
      <c r="C34" s="210" t="s">
        <v>17</v>
      </c>
      <c r="D34" s="211"/>
      <c r="E34" s="212"/>
      <c r="F34" s="105"/>
      <c r="G34" s="101">
        <f>G35+G36+G41+G42+G43+G44</f>
        <v>0</v>
      </c>
      <c r="H34" s="101">
        <f>H35+H36+H41+H42+H43+H44</f>
        <v>0</v>
      </c>
    </row>
    <row r="35" spans="2:8" s="102" customFormat="1" ht="16.5" customHeight="1">
      <c r="B35" s="103"/>
      <c r="C35" s="99">
        <v>1</v>
      </c>
      <c r="D35" s="94" t="s">
        <v>18</v>
      </c>
      <c r="E35" s="104"/>
      <c r="F35" s="105"/>
      <c r="G35" s="101"/>
      <c r="H35" s="101"/>
    </row>
    <row r="36" spans="2:8" s="102" customFormat="1" ht="16.5" customHeight="1">
      <c r="B36" s="103"/>
      <c r="C36" s="99">
        <v>2</v>
      </c>
      <c r="D36" s="94" t="s">
        <v>19</v>
      </c>
      <c r="E36" s="116"/>
      <c r="F36" s="105"/>
      <c r="G36" s="101">
        <f>G37+G38+G39+G40</f>
        <v>0</v>
      </c>
      <c r="H36" s="101">
        <f>H37+H38+H39+H40</f>
        <v>0</v>
      </c>
    </row>
    <row r="37" spans="2:8" s="110" customFormat="1" ht="16.5" customHeight="1">
      <c r="B37" s="103"/>
      <c r="C37" s="112"/>
      <c r="D37" s="106" t="s">
        <v>107</v>
      </c>
      <c r="E37" s="107" t="s">
        <v>24</v>
      </c>
      <c r="F37" s="108"/>
      <c r="G37" s="109">
        <v>0</v>
      </c>
      <c r="H37" s="109">
        <v>0</v>
      </c>
    </row>
    <row r="38" spans="2:8" s="110" customFormat="1" ht="16.5" customHeight="1">
      <c r="B38" s="111"/>
      <c r="C38" s="113"/>
      <c r="D38" s="114" t="s">
        <v>107</v>
      </c>
      <c r="E38" s="107" t="s">
        <v>5</v>
      </c>
      <c r="F38" s="108"/>
      <c r="G38" s="109">
        <v>0</v>
      </c>
      <c r="H38" s="109">
        <v>0</v>
      </c>
    </row>
    <row r="39" spans="2:8" s="110" customFormat="1" ht="16.5" customHeight="1">
      <c r="B39" s="111"/>
      <c r="C39" s="113"/>
      <c r="D39" s="114" t="s">
        <v>107</v>
      </c>
      <c r="E39" s="107" t="s">
        <v>112</v>
      </c>
      <c r="F39" s="108"/>
      <c r="G39" s="109">
        <v>0</v>
      </c>
      <c r="H39" s="109">
        <v>0</v>
      </c>
    </row>
    <row r="40" spans="2:8" s="110" customFormat="1" ht="16.5" customHeight="1">
      <c r="B40" s="111"/>
      <c r="C40" s="113"/>
      <c r="D40" s="114" t="s">
        <v>107</v>
      </c>
      <c r="E40" s="107" t="s">
        <v>121</v>
      </c>
      <c r="F40" s="108"/>
      <c r="G40" s="109">
        <v>0</v>
      </c>
      <c r="H40" s="109">
        <v>0</v>
      </c>
    </row>
    <row r="41" spans="2:8" s="102" customFormat="1" ht="16.5" customHeight="1">
      <c r="B41" s="111"/>
      <c r="C41" s="99">
        <v>3</v>
      </c>
      <c r="D41" s="94" t="s">
        <v>20</v>
      </c>
      <c r="E41" s="104"/>
      <c r="F41" s="105"/>
      <c r="G41" s="101"/>
      <c r="H41" s="101"/>
    </row>
    <row r="42" spans="2:8" s="102" customFormat="1" ht="16.5" customHeight="1">
      <c r="B42" s="103"/>
      <c r="C42" s="99">
        <v>4</v>
      </c>
      <c r="D42" s="94" t="s">
        <v>21</v>
      </c>
      <c r="E42" s="104"/>
      <c r="F42" s="105"/>
      <c r="G42" s="101"/>
      <c r="H42" s="101"/>
    </row>
    <row r="43" spans="2:8" s="102" customFormat="1" ht="16.5" customHeight="1">
      <c r="B43" s="103"/>
      <c r="C43" s="99">
        <v>5</v>
      </c>
      <c r="D43" s="94" t="s">
        <v>22</v>
      </c>
      <c r="E43" s="104"/>
      <c r="F43" s="105"/>
      <c r="G43" s="101"/>
      <c r="H43" s="101"/>
    </row>
    <row r="44" spans="2:8" s="102" customFormat="1" ht="16.5" customHeight="1">
      <c r="B44" s="103"/>
      <c r="C44" s="99">
        <v>6</v>
      </c>
      <c r="D44" s="94" t="s">
        <v>23</v>
      </c>
      <c r="E44" s="104"/>
      <c r="F44" s="105"/>
      <c r="G44" s="101"/>
      <c r="H44" s="101"/>
    </row>
    <row r="45" spans="2:8" s="102" customFormat="1" ht="21" customHeight="1">
      <c r="B45" s="105"/>
      <c r="C45" s="210" t="s">
        <v>54</v>
      </c>
      <c r="D45" s="211"/>
      <c r="E45" s="212"/>
      <c r="F45" s="105"/>
      <c r="G45" s="101">
        <f>G8+G34</f>
        <v>100000</v>
      </c>
      <c r="H45" s="101">
        <f>H8+H34</f>
        <v>100000</v>
      </c>
    </row>
    <row r="46" spans="2:8" s="102" customFormat="1" ht="9.75" customHeight="1">
      <c r="B46" s="117"/>
      <c r="C46" s="117"/>
      <c r="D46" s="117"/>
      <c r="E46" s="117"/>
      <c r="F46" s="118"/>
      <c r="G46" s="119"/>
      <c r="H46" s="119"/>
    </row>
    <row r="47" spans="2:8" s="102" customFormat="1" ht="15.75" customHeight="1">
      <c r="B47" s="117"/>
      <c r="C47" s="117"/>
      <c r="D47" s="117"/>
      <c r="E47" s="117"/>
      <c r="F47" s="118"/>
      <c r="G47" s="119">
        <f>G45-'1 pas'!G45</f>
        <v>0</v>
      </c>
      <c r="H47" s="119">
        <f>H45-'1 pas'!H45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6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3.28125" style="120" customWidth="1"/>
    <col min="2" max="2" width="3.7109375" style="121" customWidth="1"/>
    <col min="3" max="3" width="2.7109375" style="121" customWidth="1"/>
    <col min="4" max="4" width="4.00390625" style="121" customWidth="1"/>
    <col min="5" max="5" width="40.57421875" style="120" customWidth="1"/>
    <col min="6" max="6" width="8.28125" style="120" customWidth="1"/>
    <col min="7" max="8" width="15.7109375" style="122" customWidth="1"/>
    <col min="9" max="9" width="1.421875" style="120" customWidth="1"/>
    <col min="10" max="16384" width="9.140625" style="120" customWidth="1"/>
  </cols>
  <sheetData>
    <row r="2" spans="2:8" s="87" customFormat="1" ht="18">
      <c r="B2" s="84" t="s">
        <v>247</v>
      </c>
      <c r="C2" s="85"/>
      <c r="D2" s="85"/>
      <c r="E2" s="86"/>
      <c r="H2" s="88" t="s">
        <v>231</v>
      </c>
    </row>
    <row r="3" spans="2:8" s="87" customFormat="1" ht="6" customHeight="1">
      <c r="B3" s="84"/>
      <c r="C3" s="85"/>
      <c r="D3" s="85"/>
      <c r="E3" s="86"/>
      <c r="G3" s="88"/>
      <c r="H3" s="88"/>
    </row>
    <row r="4" spans="2:8" s="89" customFormat="1" ht="18" customHeight="1">
      <c r="B4" s="209" t="s">
        <v>251</v>
      </c>
      <c r="C4" s="209"/>
      <c r="D4" s="209"/>
      <c r="E4" s="209"/>
      <c r="F4" s="209"/>
      <c r="G4" s="209"/>
      <c r="H4" s="209"/>
    </row>
    <row r="5" spans="2:8" s="66" customFormat="1" ht="6.75" customHeight="1">
      <c r="B5" s="90"/>
      <c r="C5" s="90"/>
      <c r="D5" s="90"/>
      <c r="G5" s="91"/>
      <c r="H5" s="91"/>
    </row>
    <row r="6" spans="2:8" s="89" customFormat="1" ht="15.75" customHeight="1">
      <c r="B6" s="213" t="s">
        <v>2</v>
      </c>
      <c r="C6" s="215" t="s">
        <v>49</v>
      </c>
      <c r="D6" s="216"/>
      <c r="E6" s="217"/>
      <c r="F6" s="213" t="s">
        <v>9</v>
      </c>
      <c r="G6" s="95" t="s">
        <v>140</v>
      </c>
      <c r="H6" s="95" t="s">
        <v>140</v>
      </c>
    </row>
    <row r="7" spans="2:8" s="89" customFormat="1" ht="15.75" customHeight="1">
      <c r="B7" s="214"/>
      <c r="C7" s="218"/>
      <c r="D7" s="219"/>
      <c r="E7" s="220"/>
      <c r="F7" s="214"/>
      <c r="G7" s="96" t="s">
        <v>141</v>
      </c>
      <c r="H7" s="97" t="s">
        <v>198</v>
      </c>
    </row>
    <row r="8" spans="2:8" s="102" customFormat="1" ht="24.75" customHeight="1">
      <c r="B8" s="115" t="s">
        <v>3</v>
      </c>
      <c r="C8" s="210" t="s">
        <v>50</v>
      </c>
      <c r="D8" s="211"/>
      <c r="E8" s="212"/>
      <c r="F8" s="105"/>
      <c r="G8" s="101">
        <f>G9+G10+G13+G24+G25</f>
        <v>0</v>
      </c>
      <c r="H8" s="101">
        <f>H9+H10+H13+H24+H25</f>
        <v>0</v>
      </c>
    </row>
    <row r="9" spans="2:8" s="102" customFormat="1" ht="15.75" customHeight="1">
      <c r="B9" s="103"/>
      <c r="C9" s="99">
        <v>1</v>
      </c>
      <c r="D9" s="94" t="s">
        <v>25</v>
      </c>
      <c r="E9" s="104"/>
      <c r="F9" s="105"/>
      <c r="G9" s="101"/>
      <c r="H9" s="101"/>
    </row>
    <row r="10" spans="2:8" s="102" customFormat="1" ht="15.75" customHeight="1">
      <c r="B10" s="103"/>
      <c r="C10" s="99">
        <v>2</v>
      </c>
      <c r="D10" s="94" t="s">
        <v>26</v>
      </c>
      <c r="E10" s="104"/>
      <c r="F10" s="105"/>
      <c r="G10" s="101">
        <f>G11+G12</f>
        <v>0</v>
      </c>
      <c r="H10" s="101">
        <f>H11+H12</f>
        <v>0</v>
      </c>
    </row>
    <row r="11" spans="2:8" s="110" customFormat="1" ht="15.75" customHeight="1">
      <c r="B11" s="103"/>
      <c r="C11" s="112"/>
      <c r="D11" s="106" t="s">
        <v>107</v>
      </c>
      <c r="E11" s="107" t="s">
        <v>115</v>
      </c>
      <c r="F11" s="108"/>
      <c r="G11" s="109">
        <v>0</v>
      </c>
      <c r="H11" s="109">
        <v>0</v>
      </c>
    </row>
    <row r="12" spans="2:8" s="110" customFormat="1" ht="15.75" customHeight="1">
      <c r="B12" s="111"/>
      <c r="C12" s="113"/>
      <c r="D12" s="114" t="s">
        <v>107</v>
      </c>
      <c r="E12" s="107" t="s">
        <v>206</v>
      </c>
      <c r="F12" s="108"/>
      <c r="G12" s="109">
        <v>0</v>
      </c>
      <c r="H12" s="109">
        <v>0</v>
      </c>
    </row>
    <row r="13" spans="2:8" s="102" customFormat="1" ht="15.75" customHeight="1">
      <c r="B13" s="111"/>
      <c r="C13" s="99">
        <v>3</v>
      </c>
      <c r="D13" s="94" t="s">
        <v>27</v>
      </c>
      <c r="E13" s="104"/>
      <c r="F13" s="105"/>
      <c r="G13" s="101">
        <f>G14+G15+G16+G17+G18+G19+G20+G21+G22+G23</f>
        <v>0</v>
      </c>
      <c r="H13" s="101">
        <f>H14+H15+H16+H17+H18+H19+H20+H21+H22+H23</f>
        <v>0</v>
      </c>
    </row>
    <row r="14" spans="2:8" s="110" customFormat="1" ht="15.75" customHeight="1">
      <c r="B14" s="103"/>
      <c r="C14" s="112"/>
      <c r="D14" s="106" t="s">
        <v>107</v>
      </c>
      <c r="E14" s="107" t="s">
        <v>33</v>
      </c>
      <c r="F14" s="108"/>
      <c r="G14" s="109">
        <v>0</v>
      </c>
      <c r="H14" s="109">
        <v>0</v>
      </c>
    </row>
    <row r="15" spans="2:8" s="110" customFormat="1" ht="15.75" customHeight="1">
      <c r="B15" s="111"/>
      <c r="C15" s="113"/>
      <c r="D15" s="114" t="s">
        <v>107</v>
      </c>
      <c r="E15" s="107" t="s">
        <v>64</v>
      </c>
      <c r="F15" s="108"/>
      <c r="G15" s="109">
        <v>0</v>
      </c>
      <c r="H15" s="109">
        <v>0</v>
      </c>
    </row>
    <row r="16" spans="2:8" s="110" customFormat="1" ht="15.75" customHeight="1">
      <c r="B16" s="111"/>
      <c r="C16" s="113"/>
      <c r="D16" s="114" t="s">
        <v>107</v>
      </c>
      <c r="E16" s="107" t="s">
        <v>116</v>
      </c>
      <c r="F16" s="108"/>
      <c r="G16" s="109">
        <v>0</v>
      </c>
      <c r="H16" s="109">
        <v>0</v>
      </c>
    </row>
    <row r="17" spans="2:8" s="110" customFormat="1" ht="15.75" customHeight="1">
      <c r="B17" s="111"/>
      <c r="C17" s="113"/>
      <c r="D17" s="114" t="s">
        <v>107</v>
      </c>
      <c r="E17" s="107" t="s">
        <v>117</v>
      </c>
      <c r="F17" s="108"/>
      <c r="G17" s="109">
        <v>0</v>
      </c>
      <c r="H17" s="109">
        <v>0</v>
      </c>
    </row>
    <row r="18" spans="2:8" s="110" customFormat="1" ht="15.75" customHeight="1">
      <c r="B18" s="111"/>
      <c r="C18" s="113"/>
      <c r="D18" s="114" t="s">
        <v>107</v>
      </c>
      <c r="E18" s="107" t="s">
        <v>118</v>
      </c>
      <c r="F18" s="108"/>
      <c r="G18" s="109">
        <v>0</v>
      </c>
      <c r="H18" s="109">
        <v>0</v>
      </c>
    </row>
    <row r="19" spans="2:8" s="110" customFormat="1" ht="15.75" customHeight="1">
      <c r="B19" s="111"/>
      <c r="C19" s="113"/>
      <c r="D19" s="114" t="s">
        <v>107</v>
      </c>
      <c r="E19" s="107" t="s">
        <v>119</v>
      </c>
      <c r="F19" s="108"/>
      <c r="G19" s="109">
        <v>0</v>
      </c>
      <c r="H19" s="109">
        <v>0</v>
      </c>
    </row>
    <row r="20" spans="2:8" s="110" customFormat="1" ht="15.75" customHeight="1">
      <c r="B20" s="111"/>
      <c r="C20" s="113"/>
      <c r="D20" s="114" t="s">
        <v>107</v>
      </c>
      <c r="E20" s="107" t="s">
        <v>120</v>
      </c>
      <c r="F20" s="108"/>
      <c r="G20" s="109">
        <v>0</v>
      </c>
      <c r="H20" s="109">
        <v>0</v>
      </c>
    </row>
    <row r="21" spans="2:8" s="110" customFormat="1" ht="15.75" customHeight="1">
      <c r="B21" s="111"/>
      <c r="C21" s="113"/>
      <c r="D21" s="114" t="s">
        <v>107</v>
      </c>
      <c r="E21" s="107" t="s">
        <v>114</v>
      </c>
      <c r="F21" s="108"/>
      <c r="G21" s="109">
        <v>0</v>
      </c>
      <c r="H21" s="109">
        <v>0</v>
      </c>
    </row>
    <row r="22" spans="2:8" s="110" customFormat="1" ht="15.75" customHeight="1">
      <c r="B22" s="111"/>
      <c r="C22" s="113"/>
      <c r="D22" s="114" t="s">
        <v>107</v>
      </c>
      <c r="E22" s="107" t="s">
        <v>123</v>
      </c>
      <c r="F22" s="108"/>
      <c r="G22" s="109"/>
      <c r="H22" s="109">
        <v>0</v>
      </c>
    </row>
    <row r="23" spans="2:8" s="110" customFormat="1" ht="15.75" customHeight="1">
      <c r="B23" s="111"/>
      <c r="C23" s="113"/>
      <c r="D23" s="114" t="s">
        <v>107</v>
      </c>
      <c r="E23" s="107" t="s">
        <v>122</v>
      </c>
      <c r="F23" s="108"/>
      <c r="G23" s="109">
        <v>0</v>
      </c>
      <c r="H23" s="109">
        <v>0</v>
      </c>
    </row>
    <row r="24" spans="2:8" s="102" customFormat="1" ht="15.75" customHeight="1">
      <c r="B24" s="111"/>
      <c r="C24" s="99">
        <v>4</v>
      </c>
      <c r="D24" s="94" t="s">
        <v>28</v>
      </c>
      <c r="E24" s="104"/>
      <c r="F24" s="105"/>
      <c r="G24" s="101"/>
      <c r="H24" s="101"/>
    </row>
    <row r="25" spans="2:8" s="102" customFormat="1" ht="15.75" customHeight="1">
      <c r="B25" s="103"/>
      <c r="C25" s="99">
        <v>5</v>
      </c>
      <c r="D25" s="94" t="s">
        <v>207</v>
      </c>
      <c r="E25" s="104"/>
      <c r="F25" s="105"/>
      <c r="G25" s="101"/>
      <c r="H25" s="101"/>
    </row>
    <row r="26" spans="2:8" s="102" customFormat="1" ht="24.75" customHeight="1">
      <c r="B26" s="115" t="s">
        <v>4</v>
      </c>
      <c r="C26" s="210" t="s">
        <v>51</v>
      </c>
      <c r="D26" s="211"/>
      <c r="E26" s="212"/>
      <c r="F26" s="105"/>
      <c r="G26" s="101">
        <f>G27+G30+G31+G32</f>
        <v>0</v>
      </c>
      <c r="H26" s="101">
        <f>H27+H30+H31+H32</f>
        <v>0</v>
      </c>
    </row>
    <row r="27" spans="2:8" s="102" customFormat="1" ht="15.75" customHeight="1">
      <c r="B27" s="103"/>
      <c r="C27" s="99">
        <v>1</v>
      </c>
      <c r="D27" s="94" t="s">
        <v>34</v>
      </c>
      <c r="E27" s="116"/>
      <c r="F27" s="105"/>
      <c r="G27" s="101">
        <f>G28+G29</f>
        <v>0</v>
      </c>
      <c r="H27" s="101">
        <f>H28+H29</f>
        <v>0</v>
      </c>
    </row>
    <row r="28" spans="2:8" s="110" customFormat="1" ht="15.75" customHeight="1">
      <c r="B28" s="103"/>
      <c r="C28" s="112"/>
      <c r="D28" s="106" t="s">
        <v>107</v>
      </c>
      <c r="E28" s="107" t="s">
        <v>35</v>
      </c>
      <c r="F28" s="108"/>
      <c r="G28" s="109"/>
      <c r="H28" s="101">
        <v>0</v>
      </c>
    </row>
    <row r="29" spans="2:8" s="110" customFormat="1" ht="15.75" customHeight="1">
      <c r="B29" s="111"/>
      <c r="C29" s="113"/>
      <c r="D29" s="114" t="s">
        <v>107</v>
      </c>
      <c r="E29" s="107" t="s">
        <v>31</v>
      </c>
      <c r="F29" s="108"/>
      <c r="G29" s="109"/>
      <c r="H29" s="101">
        <v>0</v>
      </c>
    </row>
    <row r="30" spans="2:8" s="102" customFormat="1" ht="15.75" customHeight="1">
      <c r="B30" s="111"/>
      <c r="C30" s="99">
        <v>2</v>
      </c>
      <c r="D30" s="94" t="s">
        <v>36</v>
      </c>
      <c r="E30" s="104"/>
      <c r="F30" s="105"/>
      <c r="G30" s="101">
        <v>0</v>
      </c>
      <c r="H30" s="101">
        <v>0</v>
      </c>
    </row>
    <row r="31" spans="2:8" s="102" customFormat="1" ht="15.75" customHeight="1">
      <c r="B31" s="103"/>
      <c r="C31" s="99">
        <v>3</v>
      </c>
      <c r="D31" s="94" t="s">
        <v>28</v>
      </c>
      <c r="E31" s="104"/>
      <c r="F31" s="105"/>
      <c r="G31" s="101"/>
      <c r="H31" s="101"/>
    </row>
    <row r="32" spans="2:8" s="102" customFormat="1" ht="15.75" customHeight="1">
      <c r="B32" s="103"/>
      <c r="C32" s="99">
        <v>4</v>
      </c>
      <c r="D32" s="94" t="s">
        <v>37</v>
      </c>
      <c r="E32" s="104"/>
      <c r="F32" s="105"/>
      <c r="G32" s="101"/>
      <c r="H32" s="101"/>
    </row>
    <row r="33" spans="2:8" s="102" customFormat="1" ht="24.75" customHeight="1">
      <c r="B33" s="103"/>
      <c r="C33" s="210" t="s">
        <v>53</v>
      </c>
      <c r="D33" s="211"/>
      <c r="E33" s="212"/>
      <c r="F33" s="105"/>
      <c r="G33" s="101">
        <f>G8+G26</f>
        <v>0</v>
      </c>
      <c r="H33" s="101">
        <f>H8+H26</f>
        <v>0</v>
      </c>
    </row>
    <row r="34" spans="2:8" s="102" customFormat="1" ht="24.75" customHeight="1">
      <c r="B34" s="115" t="s">
        <v>38</v>
      </c>
      <c r="C34" s="210" t="s">
        <v>39</v>
      </c>
      <c r="D34" s="211"/>
      <c r="E34" s="212"/>
      <c r="F34" s="105"/>
      <c r="G34" s="101">
        <f>G35+G36+G37+G38+G39+G40+G41+G42+G43+G44</f>
        <v>100000</v>
      </c>
      <c r="H34" s="101">
        <f>H35+H36+H37+H38+H39+H40+H41+H42+H43+H44</f>
        <v>100000</v>
      </c>
    </row>
    <row r="35" spans="2:8" s="102" customFormat="1" ht="15.75" customHeight="1">
      <c r="B35" s="103"/>
      <c r="C35" s="99">
        <v>1</v>
      </c>
      <c r="D35" s="94" t="s">
        <v>40</v>
      </c>
      <c r="E35" s="104"/>
      <c r="F35" s="105"/>
      <c r="G35" s="101"/>
      <c r="H35" s="101"/>
    </row>
    <row r="36" spans="2:8" s="102" customFormat="1" ht="15.75" customHeight="1">
      <c r="B36" s="103"/>
      <c r="C36" s="123">
        <v>2</v>
      </c>
      <c r="D36" s="94" t="s">
        <v>41</v>
      </c>
      <c r="E36" s="104"/>
      <c r="F36" s="105"/>
      <c r="G36" s="101"/>
      <c r="H36" s="101"/>
    </row>
    <row r="37" spans="2:8" s="102" customFormat="1" ht="15.75" customHeight="1">
      <c r="B37" s="103"/>
      <c r="C37" s="99">
        <v>3</v>
      </c>
      <c r="D37" s="94" t="s">
        <v>42</v>
      </c>
      <c r="E37" s="104"/>
      <c r="F37" s="105"/>
      <c r="G37" s="101">
        <v>100000</v>
      </c>
      <c r="H37" s="101">
        <v>100000</v>
      </c>
    </row>
    <row r="38" spans="2:8" s="102" customFormat="1" ht="15.75" customHeight="1">
      <c r="B38" s="103"/>
      <c r="C38" s="123">
        <v>4</v>
      </c>
      <c r="D38" s="94" t="s">
        <v>43</v>
      </c>
      <c r="E38" s="104"/>
      <c r="F38" s="105"/>
      <c r="G38" s="101"/>
      <c r="H38" s="101"/>
    </row>
    <row r="39" spans="2:8" s="102" customFormat="1" ht="15.75" customHeight="1">
      <c r="B39" s="103"/>
      <c r="C39" s="99">
        <v>5</v>
      </c>
      <c r="D39" s="94" t="s">
        <v>124</v>
      </c>
      <c r="E39" s="104"/>
      <c r="F39" s="105"/>
      <c r="G39" s="101"/>
      <c r="H39" s="101"/>
    </row>
    <row r="40" spans="2:8" s="102" customFormat="1" ht="15.75" customHeight="1">
      <c r="B40" s="103"/>
      <c r="C40" s="123">
        <v>6</v>
      </c>
      <c r="D40" s="94" t="s">
        <v>44</v>
      </c>
      <c r="E40" s="104"/>
      <c r="F40" s="105"/>
      <c r="G40" s="101"/>
      <c r="H40" s="101"/>
    </row>
    <row r="41" spans="2:8" s="102" customFormat="1" ht="15.75" customHeight="1">
      <c r="B41" s="103"/>
      <c r="C41" s="99">
        <v>7</v>
      </c>
      <c r="D41" s="94" t="s">
        <v>45</v>
      </c>
      <c r="E41" s="104"/>
      <c r="F41" s="105"/>
      <c r="G41" s="101">
        <v>0</v>
      </c>
      <c r="H41" s="101">
        <v>0</v>
      </c>
    </row>
    <row r="42" spans="2:8" s="102" customFormat="1" ht="15.75" customHeight="1">
      <c r="B42" s="103"/>
      <c r="C42" s="123">
        <v>8</v>
      </c>
      <c r="D42" s="94" t="s">
        <v>46</v>
      </c>
      <c r="E42" s="104"/>
      <c r="F42" s="105"/>
      <c r="G42" s="101">
        <v>0</v>
      </c>
      <c r="H42" s="101">
        <v>0</v>
      </c>
    </row>
    <row r="43" spans="2:8" s="102" customFormat="1" ht="15.75" customHeight="1">
      <c r="B43" s="103"/>
      <c r="C43" s="99">
        <v>9</v>
      </c>
      <c r="D43" s="94" t="s">
        <v>47</v>
      </c>
      <c r="E43" s="104"/>
      <c r="F43" s="105"/>
      <c r="G43" s="101">
        <v>0</v>
      </c>
      <c r="H43" s="101">
        <v>0</v>
      </c>
    </row>
    <row r="44" spans="2:8" s="102" customFormat="1" ht="15.75" customHeight="1">
      <c r="B44" s="103"/>
      <c r="C44" s="123">
        <v>10</v>
      </c>
      <c r="D44" s="94" t="s">
        <v>48</v>
      </c>
      <c r="E44" s="104"/>
      <c r="F44" s="105"/>
      <c r="G44" s="101">
        <v>0</v>
      </c>
      <c r="H44" s="101">
        <v>0</v>
      </c>
    </row>
    <row r="45" spans="2:8" s="102" customFormat="1" ht="24.75" customHeight="1">
      <c r="B45" s="103"/>
      <c r="C45" s="210" t="s">
        <v>52</v>
      </c>
      <c r="D45" s="211"/>
      <c r="E45" s="212"/>
      <c r="F45" s="105"/>
      <c r="G45" s="101">
        <f>G33+G34</f>
        <v>100000</v>
      </c>
      <c r="H45" s="101">
        <f>H33+H34</f>
        <v>100000</v>
      </c>
    </row>
    <row r="46" spans="2:8" s="102" customFormat="1" ht="15.75" customHeight="1">
      <c r="B46" s="117"/>
      <c r="C46" s="117"/>
      <c r="D46" s="124"/>
      <c r="E46" s="118"/>
      <c r="F46" s="118"/>
      <c r="G46" s="119"/>
      <c r="H46" s="119"/>
    </row>
    <row r="47" spans="2:8" s="102" customFormat="1" ht="15.75" customHeight="1">
      <c r="B47" s="117"/>
      <c r="C47" s="117"/>
      <c r="D47" s="124"/>
      <c r="E47" s="118"/>
      <c r="F47" s="118"/>
      <c r="G47" s="119"/>
      <c r="H47" s="119"/>
    </row>
    <row r="48" spans="2:8" s="102" customFormat="1" ht="15.75" customHeight="1">
      <c r="B48" s="117"/>
      <c r="C48" s="117"/>
      <c r="D48" s="124"/>
      <c r="E48" s="118"/>
      <c r="F48" s="118"/>
      <c r="G48" s="119"/>
      <c r="H48" s="119"/>
    </row>
    <row r="49" spans="2:8" s="102" customFormat="1" ht="15.75" customHeight="1">
      <c r="B49" s="117"/>
      <c r="C49" s="117"/>
      <c r="D49" s="124"/>
      <c r="E49" s="118"/>
      <c r="F49" s="118"/>
      <c r="G49" s="119"/>
      <c r="H49" s="119"/>
    </row>
    <row r="50" spans="2:8" s="102" customFormat="1" ht="15.75" customHeight="1">
      <c r="B50" s="117"/>
      <c r="C50" s="117"/>
      <c r="D50" s="124"/>
      <c r="E50" s="118"/>
      <c r="F50" s="118"/>
      <c r="G50" s="119"/>
      <c r="H50" s="119"/>
    </row>
    <row r="51" spans="2:8" s="102" customFormat="1" ht="15.75" customHeight="1">
      <c r="B51" s="117"/>
      <c r="C51" s="117"/>
      <c r="D51" s="124"/>
      <c r="E51" s="118"/>
      <c r="F51" s="118"/>
      <c r="G51" s="119"/>
      <c r="H51" s="119"/>
    </row>
    <row r="52" spans="2:8" s="102" customFormat="1" ht="15.75" customHeight="1">
      <c r="B52" s="117"/>
      <c r="C52" s="117"/>
      <c r="D52" s="124"/>
      <c r="E52" s="118"/>
      <c r="F52" s="118"/>
      <c r="G52" s="119"/>
      <c r="H52" s="119"/>
    </row>
    <row r="53" spans="2:8" s="102" customFormat="1" ht="15.75" customHeight="1">
      <c r="B53" s="117"/>
      <c r="C53" s="117"/>
      <c r="D53" s="124"/>
      <c r="E53" s="118"/>
      <c r="F53" s="118"/>
      <c r="G53" s="119"/>
      <c r="H53" s="119"/>
    </row>
    <row r="54" spans="2:8" s="102" customFormat="1" ht="15.75" customHeight="1">
      <c r="B54" s="117"/>
      <c r="C54" s="117"/>
      <c r="D54" s="124"/>
      <c r="E54" s="118"/>
      <c r="F54" s="118"/>
      <c r="G54" s="119"/>
      <c r="H54" s="119"/>
    </row>
    <row r="55" spans="2:8" s="102" customFormat="1" ht="15.75" customHeight="1">
      <c r="B55" s="117"/>
      <c r="C55" s="117"/>
      <c r="D55" s="117"/>
      <c r="E55" s="117"/>
      <c r="F55" s="118"/>
      <c r="G55" s="119"/>
      <c r="H55" s="119"/>
    </row>
    <row r="56" spans="2:8" ht="12.75">
      <c r="B56" s="125"/>
      <c r="C56" s="125"/>
      <c r="D56" s="126"/>
      <c r="E56" s="127"/>
      <c r="F56" s="127"/>
      <c r="G56" s="128"/>
      <c r="H56" s="128"/>
    </row>
  </sheetData>
  <sheetProtection/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1">
      <selection activeCell="A35" sqref="A35:IV42"/>
    </sheetView>
  </sheetViews>
  <sheetFormatPr defaultColWidth="9.140625" defaultRowHeight="12.75"/>
  <cols>
    <col min="1" max="1" width="13.28125" style="66" customWidth="1"/>
    <col min="2" max="2" width="3.7109375" style="90" customWidth="1"/>
    <col min="3" max="3" width="5.28125" style="90" customWidth="1"/>
    <col min="4" max="4" width="2.7109375" style="90" customWidth="1"/>
    <col min="5" max="5" width="51.7109375" style="66" customWidth="1"/>
    <col min="6" max="6" width="14.8515625" style="91" customWidth="1"/>
    <col min="7" max="7" width="14.00390625" style="91" customWidth="1"/>
    <col min="8" max="8" width="1.421875" style="66" customWidth="1"/>
    <col min="9" max="9" width="9.140625" style="66" customWidth="1"/>
    <col min="10" max="10" width="18.00390625" style="132" customWidth="1"/>
    <col min="11" max="11" width="13.57421875" style="66" customWidth="1"/>
    <col min="12" max="16384" width="9.140625" style="66" customWidth="1"/>
  </cols>
  <sheetData>
    <row r="2" spans="2:10" s="89" customFormat="1" ht="18">
      <c r="B2" s="84" t="s">
        <v>232</v>
      </c>
      <c r="C2" s="84"/>
      <c r="D2" s="85"/>
      <c r="E2" s="86" t="s">
        <v>248</v>
      </c>
      <c r="F2" s="87"/>
      <c r="G2" s="88" t="s">
        <v>231</v>
      </c>
      <c r="H2" s="87"/>
      <c r="I2" s="87"/>
      <c r="J2" s="130"/>
    </row>
    <row r="3" spans="2:10" s="89" customFormat="1" ht="7.5" customHeight="1">
      <c r="B3" s="84"/>
      <c r="C3" s="84"/>
      <c r="D3" s="85"/>
      <c r="E3" s="86"/>
      <c r="F3" s="88"/>
      <c r="G3" s="129"/>
      <c r="H3" s="87"/>
      <c r="I3" s="87"/>
      <c r="J3" s="130"/>
    </row>
    <row r="4" spans="2:10" s="89" customFormat="1" ht="29.25" customHeight="1">
      <c r="B4" s="221" t="s">
        <v>252</v>
      </c>
      <c r="C4" s="221"/>
      <c r="D4" s="221"/>
      <c r="E4" s="221"/>
      <c r="F4" s="221"/>
      <c r="G4" s="221"/>
      <c r="H4" s="87"/>
      <c r="I4" s="87"/>
      <c r="J4" s="130"/>
    </row>
    <row r="5" spans="2:10" s="89" customFormat="1" ht="18.75" customHeight="1">
      <c r="B5" s="238" t="s">
        <v>138</v>
      </c>
      <c r="C5" s="238"/>
      <c r="D5" s="238"/>
      <c r="E5" s="238"/>
      <c r="F5" s="238"/>
      <c r="G5" s="238"/>
      <c r="H5" s="131"/>
      <c r="I5" s="131"/>
      <c r="J5" s="130"/>
    </row>
    <row r="6" ht="7.5" customHeight="1"/>
    <row r="7" spans="2:10" s="89" customFormat="1" ht="15.75" customHeight="1">
      <c r="B7" s="231" t="s">
        <v>2</v>
      </c>
      <c r="C7" s="225" t="s">
        <v>139</v>
      </c>
      <c r="D7" s="226"/>
      <c r="E7" s="227"/>
      <c r="F7" s="133" t="s">
        <v>140</v>
      </c>
      <c r="G7" s="133" t="s">
        <v>140</v>
      </c>
      <c r="H7" s="102"/>
      <c r="I7" s="102"/>
      <c r="J7" s="130"/>
    </row>
    <row r="8" spans="2:10" s="89" customFormat="1" ht="15.75" customHeight="1">
      <c r="B8" s="232"/>
      <c r="C8" s="228"/>
      <c r="D8" s="229"/>
      <c r="E8" s="230"/>
      <c r="F8" s="134" t="s">
        <v>141</v>
      </c>
      <c r="G8" s="135" t="s">
        <v>198</v>
      </c>
      <c r="H8" s="102"/>
      <c r="I8" s="102"/>
      <c r="J8" s="130"/>
    </row>
    <row r="9" spans="2:10" s="89" customFormat="1" ht="24.75" customHeight="1">
      <c r="B9" s="136">
        <v>1</v>
      </c>
      <c r="C9" s="233" t="s">
        <v>55</v>
      </c>
      <c r="D9" s="234"/>
      <c r="E9" s="235"/>
      <c r="F9" s="138">
        <v>0</v>
      </c>
      <c r="G9" s="138"/>
      <c r="J9" s="130"/>
    </row>
    <row r="10" spans="2:10" s="89" customFormat="1" ht="24.75" customHeight="1">
      <c r="B10" s="136">
        <v>2</v>
      </c>
      <c r="C10" s="233" t="s">
        <v>56</v>
      </c>
      <c r="D10" s="234"/>
      <c r="E10" s="235"/>
      <c r="F10" s="138"/>
      <c r="G10" s="138"/>
      <c r="J10" s="130"/>
    </row>
    <row r="11" spans="2:10" s="89" customFormat="1" ht="24.75" customHeight="1">
      <c r="B11" s="92">
        <v>3</v>
      </c>
      <c r="C11" s="233" t="s">
        <v>208</v>
      </c>
      <c r="D11" s="234"/>
      <c r="E11" s="235"/>
      <c r="F11" s="139"/>
      <c r="G11" s="139"/>
      <c r="J11" s="130"/>
    </row>
    <row r="12" spans="2:10" s="89" customFormat="1" ht="24.75" customHeight="1">
      <c r="B12" s="92">
        <v>4</v>
      </c>
      <c r="C12" s="233" t="s">
        <v>125</v>
      </c>
      <c r="D12" s="234"/>
      <c r="E12" s="235"/>
      <c r="F12" s="139">
        <v>0</v>
      </c>
      <c r="G12" s="139"/>
      <c r="J12" s="130"/>
    </row>
    <row r="13" spans="2:10" s="89" customFormat="1" ht="24.75" customHeight="1">
      <c r="B13" s="92">
        <v>5</v>
      </c>
      <c r="C13" s="233" t="s">
        <v>126</v>
      </c>
      <c r="D13" s="234"/>
      <c r="E13" s="235"/>
      <c r="F13" s="139">
        <f>F14+F15</f>
        <v>0</v>
      </c>
      <c r="G13" s="139">
        <f>G14+G15</f>
        <v>0</v>
      </c>
      <c r="J13" s="130"/>
    </row>
    <row r="14" spans="2:10" s="89" customFormat="1" ht="24.75" customHeight="1">
      <c r="B14" s="92"/>
      <c r="C14" s="137"/>
      <c r="D14" s="236" t="s">
        <v>127</v>
      </c>
      <c r="E14" s="237"/>
      <c r="F14" s="140">
        <v>0</v>
      </c>
      <c r="G14" s="140"/>
      <c r="H14" s="110"/>
      <c r="I14" s="110"/>
      <c r="J14" s="130"/>
    </row>
    <row r="15" spans="2:10" s="89" customFormat="1" ht="24.75" customHeight="1">
      <c r="B15" s="92"/>
      <c r="C15" s="137"/>
      <c r="D15" s="236" t="s">
        <v>128</v>
      </c>
      <c r="E15" s="237"/>
      <c r="F15" s="140">
        <v>0</v>
      </c>
      <c r="G15" s="140"/>
      <c r="H15" s="110"/>
      <c r="I15" s="110"/>
      <c r="J15" s="130"/>
    </row>
    <row r="16" spans="2:10" s="89" customFormat="1" ht="24.75" customHeight="1">
      <c r="B16" s="136">
        <v>6</v>
      </c>
      <c r="C16" s="233" t="s">
        <v>129</v>
      </c>
      <c r="D16" s="234"/>
      <c r="E16" s="235"/>
      <c r="F16" s="138">
        <v>0</v>
      </c>
      <c r="G16" s="138"/>
      <c r="J16" s="130"/>
    </row>
    <row r="17" spans="2:10" s="89" customFormat="1" ht="24.75" customHeight="1">
      <c r="B17" s="136">
        <v>7</v>
      </c>
      <c r="C17" s="233" t="s">
        <v>130</v>
      </c>
      <c r="D17" s="234"/>
      <c r="E17" s="235"/>
      <c r="F17" s="138">
        <v>0</v>
      </c>
      <c r="G17" s="138"/>
      <c r="J17" s="130"/>
    </row>
    <row r="18" spans="2:10" s="89" customFormat="1" ht="39.75" customHeight="1">
      <c r="B18" s="136">
        <v>8</v>
      </c>
      <c r="C18" s="210" t="s">
        <v>131</v>
      </c>
      <c r="D18" s="211"/>
      <c r="E18" s="212"/>
      <c r="F18" s="141">
        <f>F12+F13+F16+F17</f>
        <v>0</v>
      </c>
      <c r="G18" s="141">
        <f>G12+G13+G16+G17</f>
        <v>0</v>
      </c>
      <c r="H18" s="102"/>
      <c r="I18" s="102"/>
      <c r="J18" s="130"/>
    </row>
    <row r="19" spans="2:10" s="89" customFormat="1" ht="39.75" customHeight="1">
      <c r="B19" s="136">
        <v>9</v>
      </c>
      <c r="C19" s="222" t="s">
        <v>132</v>
      </c>
      <c r="D19" s="223"/>
      <c r="E19" s="224"/>
      <c r="F19" s="141">
        <f>(F9+F10+F11)-F18</f>
        <v>0</v>
      </c>
      <c r="G19" s="141">
        <f>(G9+G10+G11)-G18</f>
        <v>0</v>
      </c>
      <c r="H19" s="102"/>
      <c r="I19" s="102"/>
      <c r="J19" s="130"/>
    </row>
    <row r="20" spans="2:10" s="89" customFormat="1" ht="24.75" customHeight="1">
      <c r="B20" s="136">
        <v>10</v>
      </c>
      <c r="C20" s="233" t="s">
        <v>57</v>
      </c>
      <c r="D20" s="234"/>
      <c r="E20" s="235"/>
      <c r="F20" s="138"/>
      <c r="G20" s="138"/>
      <c r="J20" s="130"/>
    </row>
    <row r="21" spans="2:10" s="89" customFormat="1" ht="24.75" customHeight="1">
      <c r="B21" s="136">
        <v>11</v>
      </c>
      <c r="C21" s="233" t="s">
        <v>133</v>
      </c>
      <c r="D21" s="234"/>
      <c r="E21" s="235"/>
      <c r="F21" s="138"/>
      <c r="G21" s="138"/>
      <c r="J21" s="130"/>
    </row>
    <row r="22" spans="2:10" s="89" customFormat="1" ht="24.75" customHeight="1">
      <c r="B22" s="136">
        <v>12</v>
      </c>
      <c r="C22" s="233" t="s">
        <v>58</v>
      </c>
      <c r="D22" s="234"/>
      <c r="E22" s="235"/>
      <c r="F22" s="138">
        <f>F23+F24+F25+F26</f>
        <v>0</v>
      </c>
      <c r="G22" s="138">
        <f>G23+G24+G25+G26</f>
        <v>0</v>
      </c>
      <c r="J22" s="130"/>
    </row>
    <row r="23" spans="2:10" s="89" customFormat="1" ht="24.75" customHeight="1">
      <c r="B23" s="136"/>
      <c r="C23" s="142">
        <v>121</v>
      </c>
      <c r="D23" s="236" t="s">
        <v>59</v>
      </c>
      <c r="E23" s="237"/>
      <c r="F23" s="143"/>
      <c r="G23" s="143"/>
      <c r="H23" s="110"/>
      <c r="I23" s="110"/>
      <c r="J23" s="130"/>
    </row>
    <row r="24" spans="2:10" s="89" customFormat="1" ht="24.75" customHeight="1">
      <c r="B24" s="136"/>
      <c r="C24" s="137">
        <v>122</v>
      </c>
      <c r="D24" s="236" t="s">
        <v>134</v>
      </c>
      <c r="E24" s="237"/>
      <c r="F24" s="143">
        <v>0</v>
      </c>
      <c r="G24" s="143"/>
      <c r="H24" s="110"/>
      <c r="I24" s="110"/>
      <c r="J24" s="130"/>
    </row>
    <row r="25" spans="2:10" s="89" customFormat="1" ht="24.75" customHeight="1">
      <c r="B25" s="136"/>
      <c r="C25" s="137">
        <v>123</v>
      </c>
      <c r="D25" s="236" t="s">
        <v>60</v>
      </c>
      <c r="E25" s="237"/>
      <c r="F25" s="143">
        <v>0</v>
      </c>
      <c r="G25" s="143"/>
      <c r="H25" s="110"/>
      <c r="I25" s="110"/>
      <c r="J25" s="130"/>
    </row>
    <row r="26" spans="2:11" s="89" customFormat="1" ht="24.75" customHeight="1">
      <c r="B26" s="136"/>
      <c r="C26" s="137">
        <v>124</v>
      </c>
      <c r="D26" s="236" t="s">
        <v>61</v>
      </c>
      <c r="E26" s="237"/>
      <c r="F26" s="143">
        <v>0</v>
      </c>
      <c r="G26" s="143"/>
      <c r="H26" s="110"/>
      <c r="I26" s="110"/>
      <c r="J26" s="130"/>
      <c r="K26" s="144" t="s">
        <v>196</v>
      </c>
    </row>
    <row r="27" spans="2:10" s="89" customFormat="1" ht="39.75" customHeight="1">
      <c r="B27" s="136">
        <v>13</v>
      </c>
      <c r="C27" s="222" t="s">
        <v>62</v>
      </c>
      <c r="D27" s="223"/>
      <c r="E27" s="224"/>
      <c r="F27" s="141">
        <f>F20+F21+F22</f>
        <v>0</v>
      </c>
      <c r="G27" s="141">
        <f>G20+G21+G22</f>
        <v>0</v>
      </c>
      <c r="H27" s="102"/>
      <c r="I27" s="102"/>
      <c r="J27" s="130"/>
    </row>
    <row r="28" spans="2:10" s="89" customFormat="1" ht="39.75" customHeight="1">
      <c r="B28" s="136">
        <v>14</v>
      </c>
      <c r="C28" s="222" t="s">
        <v>136</v>
      </c>
      <c r="D28" s="223"/>
      <c r="E28" s="224"/>
      <c r="F28" s="141">
        <f>F19+F27</f>
        <v>0</v>
      </c>
      <c r="G28" s="141">
        <f>G19+G27</f>
        <v>0</v>
      </c>
      <c r="H28" s="102"/>
      <c r="I28" s="102"/>
      <c r="J28" s="130"/>
    </row>
    <row r="29" spans="2:10" s="89" customFormat="1" ht="24.75" customHeight="1">
      <c r="B29" s="136">
        <v>15</v>
      </c>
      <c r="C29" s="233" t="s">
        <v>63</v>
      </c>
      <c r="D29" s="234"/>
      <c r="E29" s="235"/>
      <c r="F29" s="138">
        <v>0</v>
      </c>
      <c r="G29" s="138"/>
      <c r="J29" s="130"/>
    </row>
    <row r="30" spans="2:10" s="89" customFormat="1" ht="39.75" customHeight="1">
      <c r="B30" s="136">
        <v>16</v>
      </c>
      <c r="C30" s="222" t="s">
        <v>137</v>
      </c>
      <c r="D30" s="223"/>
      <c r="E30" s="224"/>
      <c r="F30" s="141">
        <f>F28-F29</f>
        <v>0</v>
      </c>
      <c r="G30" s="141">
        <f>G28-G29</f>
        <v>0</v>
      </c>
      <c r="H30" s="102"/>
      <c r="I30" s="102"/>
      <c r="J30" s="130"/>
    </row>
    <row r="31" spans="2:10" s="89" customFormat="1" ht="24.75" customHeight="1">
      <c r="B31" s="136">
        <v>17</v>
      </c>
      <c r="C31" s="233" t="s">
        <v>135</v>
      </c>
      <c r="D31" s="234"/>
      <c r="E31" s="235"/>
      <c r="F31" s="138"/>
      <c r="G31" s="138"/>
      <c r="J31" s="130"/>
    </row>
    <row r="32" spans="2:10" s="89" customFormat="1" ht="15.75" customHeight="1">
      <c r="B32" s="145"/>
      <c r="C32" s="145"/>
      <c r="D32" s="145"/>
      <c r="E32" s="146"/>
      <c r="F32" s="147"/>
      <c r="G32" s="147"/>
      <c r="J32" s="183"/>
    </row>
    <row r="33" spans="2:10" s="89" customFormat="1" ht="15.75" customHeight="1">
      <c r="B33" s="145"/>
      <c r="C33" s="145"/>
      <c r="D33" s="145"/>
      <c r="E33" s="146"/>
      <c r="F33" s="147">
        <v>0</v>
      </c>
      <c r="G33" s="147"/>
      <c r="J33" s="183"/>
    </row>
    <row r="34" spans="2:10" s="89" customFormat="1" ht="15.75" customHeight="1">
      <c r="B34" s="145"/>
      <c r="C34" s="145"/>
      <c r="D34" s="145"/>
      <c r="E34" s="146"/>
      <c r="F34" s="147"/>
      <c r="G34" s="147"/>
      <c r="J34" s="130"/>
    </row>
    <row r="35" spans="2:10" s="89" customFormat="1" ht="15.75" customHeight="1">
      <c r="B35" s="145"/>
      <c r="E35" s="146"/>
      <c r="F35" s="147"/>
      <c r="G35" s="146"/>
      <c r="J35" s="130"/>
    </row>
    <row r="36" spans="2:10" s="89" customFormat="1" ht="15.75" customHeight="1">
      <c r="B36" s="145"/>
      <c r="C36" s="145"/>
      <c r="E36" s="148"/>
      <c r="F36" s="147"/>
      <c r="G36" s="147"/>
      <c r="J36" s="130"/>
    </row>
    <row r="37" spans="2:10" s="89" customFormat="1" ht="15.75" customHeight="1">
      <c r="B37" s="145"/>
      <c r="C37" s="145"/>
      <c r="D37" s="145"/>
      <c r="E37" s="146"/>
      <c r="F37" s="147"/>
      <c r="G37" s="147"/>
      <c r="J37" s="130"/>
    </row>
    <row r="38" spans="2:10" s="89" customFormat="1" ht="15.75" customHeight="1">
      <c r="B38" s="145"/>
      <c r="C38" s="145"/>
      <c r="D38" s="145"/>
      <c r="E38" s="146"/>
      <c r="F38" s="147"/>
      <c r="G38" s="147"/>
      <c r="J38" s="130"/>
    </row>
    <row r="39" spans="2:10" s="89" customFormat="1" ht="15.75" customHeight="1">
      <c r="B39" s="145"/>
      <c r="C39" s="145"/>
      <c r="D39" s="145"/>
      <c r="E39" s="146"/>
      <c r="F39" s="147"/>
      <c r="G39" s="147"/>
      <c r="J39" s="130"/>
    </row>
    <row r="40" spans="2:10" s="89" customFormat="1" ht="15.75" customHeight="1">
      <c r="B40" s="145"/>
      <c r="C40" s="145"/>
      <c r="D40" s="145"/>
      <c r="E40" s="146"/>
      <c r="F40" s="147"/>
      <c r="G40" s="147"/>
      <c r="J40" s="130"/>
    </row>
    <row r="41" spans="2:10" s="89" customFormat="1" ht="15.75" customHeight="1">
      <c r="B41" s="145"/>
      <c r="C41" s="145"/>
      <c r="D41" s="145"/>
      <c r="E41" s="145"/>
      <c r="F41" s="147"/>
      <c r="G41" s="147"/>
      <c r="J41" s="130"/>
    </row>
    <row r="42" spans="2:7" ht="12.75">
      <c r="B42" s="149"/>
      <c r="C42" s="149"/>
      <c r="D42" s="149"/>
      <c r="E42" s="64"/>
      <c r="F42" s="150"/>
      <c r="G42" s="150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16" sqref="C16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5">
      <c r="B2" s="84" t="s">
        <v>247</v>
      </c>
      <c r="G2" s="87"/>
      <c r="H2" s="88" t="s">
        <v>231</v>
      </c>
    </row>
    <row r="3" ht="6.75" customHeight="1"/>
    <row r="4" spans="1:8" ht="25.5" customHeight="1">
      <c r="A4" s="239" t="s">
        <v>254</v>
      </c>
      <c r="B4" s="239"/>
      <c r="C4" s="239"/>
      <c r="D4" s="239"/>
      <c r="E4" s="239"/>
      <c r="F4" s="239"/>
      <c r="G4" s="239"/>
      <c r="H4" s="239"/>
    </row>
    <row r="5" ht="6.75" customHeight="1"/>
    <row r="6" spans="2:7" ht="12.75" customHeight="1">
      <c r="B6" s="14" t="s">
        <v>70</v>
      </c>
      <c r="G6" s="1"/>
    </row>
    <row r="7" ht="6.75" customHeight="1" thickBot="1"/>
    <row r="8" spans="1:8" s="2" customFormat="1" ht="24.75" customHeight="1" thickTop="1">
      <c r="A8" s="240"/>
      <c r="B8" s="241"/>
      <c r="C8" s="15" t="s">
        <v>42</v>
      </c>
      <c r="D8" s="15" t="s">
        <v>43</v>
      </c>
      <c r="E8" s="16" t="s">
        <v>72</v>
      </c>
      <c r="F8" s="16" t="s">
        <v>71</v>
      </c>
      <c r="G8" s="15" t="s">
        <v>73</v>
      </c>
      <c r="H8" s="17" t="s">
        <v>66</v>
      </c>
    </row>
    <row r="9" spans="1:8" s="7" customFormat="1" ht="30" customHeight="1">
      <c r="A9" s="41" t="s">
        <v>3</v>
      </c>
      <c r="B9" s="42" t="s">
        <v>233</v>
      </c>
      <c r="C9" s="5">
        <v>100000</v>
      </c>
      <c r="D9" s="5"/>
      <c r="E9" s="5"/>
      <c r="F9" s="5"/>
      <c r="G9" s="5"/>
      <c r="H9" s="6">
        <f>SUM(C9:G9)</f>
        <v>100000</v>
      </c>
    </row>
    <row r="10" spans="1:8" s="7" customFormat="1" ht="19.5" customHeight="1">
      <c r="A10" s="3" t="s">
        <v>209</v>
      </c>
      <c r="B10" s="4" t="s">
        <v>67</v>
      </c>
      <c r="C10" s="5"/>
      <c r="D10" s="5"/>
      <c r="E10" s="5"/>
      <c r="F10" s="5"/>
      <c r="G10" s="5"/>
      <c r="H10" s="6">
        <f aca="true" t="shared" si="0" ref="H10:H15">SUM(C10:G10)</f>
        <v>0</v>
      </c>
    </row>
    <row r="11" spans="1:8" s="7" customFormat="1" ht="19.5" customHeight="1">
      <c r="A11" s="41" t="s">
        <v>210</v>
      </c>
      <c r="B11" s="42" t="s">
        <v>65</v>
      </c>
      <c r="C11" s="5"/>
      <c r="D11" s="5"/>
      <c r="E11" s="5"/>
      <c r="F11" s="5"/>
      <c r="G11" s="5"/>
      <c r="H11" s="6">
        <f t="shared" si="0"/>
        <v>0</v>
      </c>
    </row>
    <row r="12" spans="1:8" s="7" customFormat="1" ht="19.5" customHeight="1">
      <c r="A12" s="11">
        <v>1</v>
      </c>
      <c r="B12" s="8" t="s">
        <v>69</v>
      </c>
      <c r="C12" s="9"/>
      <c r="D12" s="9"/>
      <c r="E12" s="9"/>
      <c r="F12" s="9"/>
      <c r="G12" s="9"/>
      <c r="H12" s="6">
        <f t="shared" si="0"/>
        <v>0</v>
      </c>
    </row>
    <row r="13" spans="1:8" s="7" customFormat="1" ht="19.5" customHeight="1">
      <c r="A13" s="11">
        <v>2</v>
      </c>
      <c r="B13" s="8" t="s">
        <v>68</v>
      </c>
      <c r="C13" s="9"/>
      <c r="D13" s="9"/>
      <c r="E13" s="9"/>
      <c r="F13" s="9"/>
      <c r="G13" s="9"/>
      <c r="H13" s="6">
        <f t="shared" si="0"/>
        <v>0</v>
      </c>
    </row>
    <row r="14" spans="1:8" s="7" customFormat="1" ht="19.5" customHeight="1">
      <c r="A14" s="11">
        <v>3</v>
      </c>
      <c r="B14" s="8" t="s">
        <v>74</v>
      </c>
      <c r="C14" s="9"/>
      <c r="D14" s="9"/>
      <c r="E14" s="9"/>
      <c r="F14" s="9"/>
      <c r="G14" s="9"/>
      <c r="H14" s="6">
        <f t="shared" si="0"/>
        <v>0</v>
      </c>
    </row>
    <row r="15" spans="1:8" s="7" customFormat="1" ht="19.5" customHeight="1">
      <c r="A15" s="11">
        <v>4</v>
      </c>
      <c r="B15" s="8" t="s">
        <v>75</v>
      </c>
      <c r="C15" s="9"/>
      <c r="D15" s="9"/>
      <c r="E15" s="9"/>
      <c r="F15" s="9"/>
      <c r="G15" s="9"/>
      <c r="H15" s="6">
        <f t="shared" si="0"/>
        <v>0</v>
      </c>
    </row>
    <row r="16" spans="1:8" s="7" customFormat="1" ht="30" customHeight="1">
      <c r="A16" s="41" t="s">
        <v>4</v>
      </c>
      <c r="B16" s="42" t="s">
        <v>253</v>
      </c>
      <c r="C16" s="9">
        <f aca="true" t="shared" si="1" ref="C16:H16">SUM(C9:C15)</f>
        <v>100000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10">
        <f t="shared" si="1"/>
        <v>100000</v>
      </c>
    </row>
    <row r="17" spans="1:8" s="7" customFormat="1" ht="19.5" customHeight="1">
      <c r="A17" s="3">
        <v>1</v>
      </c>
      <c r="B17" s="8" t="s">
        <v>69</v>
      </c>
      <c r="C17" s="9"/>
      <c r="D17" s="9"/>
      <c r="E17" s="9"/>
      <c r="F17" s="9"/>
      <c r="G17" s="9"/>
      <c r="H17" s="10"/>
    </row>
    <row r="18" spans="1:8" s="7" customFormat="1" ht="19.5" customHeight="1">
      <c r="A18" s="3">
        <v>2</v>
      </c>
      <c r="B18" s="8" t="s">
        <v>68</v>
      </c>
      <c r="C18" s="9"/>
      <c r="D18" s="9"/>
      <c r="E18" s="9"/>
      <c r="F18" s="9"/>
      <c r="G18" s="9"/>
      <c r="H18" s="10"/>
    </row>
    <row r="19" spans="1:8" s="7" customFormat="1" ht="19.5" customHeight="1">
      <c r="A19" s="3">
        <v>3</v>
      </c>
      <c r="B19" s="8" t="s">
        <v>76</v>
      </c>
      <c r="C19" s="9"/>
      <c r="D19" s="9"/>
      <c r="E19" s="9"/>
      <c r="F19" s="9"/>
      <c r="G19" s="9"/>
      <c r="H19" s="10"/>
    </row>
    <row r="20" spans="1:8" s="7" customFormat="1" ht="19.5" customHeight="1">
      <c r="A20" s="3">
        <v>4</v>
      </c>
      <c r="B20" s="8" t="s">
        <v>211</v>
      </c>
      <c r="C20" s="9"/>
      <c r="D20" s="9"/>
      <c r="E20" s="9"/>
      <c r="F20" s="9"/>
      <c r="G20" s="9"/>
      <c r="H20" s="10"/>
    </row>
    <row r="21" spans="1:8" s="7" customFormat="1" ht="30" customHeight="1" thickBot="1">
      <c r="A21" s="43" t="s">
        <v>38</v>
      </c>
      <c r="B21" s="44" t="s">
        <v>253</v>
      </c>
      <c r="C21" s="12">
        <f aca="true" t="shared" si="2" ref="C21:H21">SUM(C16:C20)</f>
        <v>100000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3">
        <f t="shared" si="2"/>
        <v>100000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28">
      <selection activeCell="G44" sqref="G44"/>
    </sheetView>
  </sheetViews>
  <sheetFormatPr defaultColWidth="9.140625" defaultRowHeight="12.75"/>
  <cols>
    <col min="1" max="1" width="6.421875" style="45" customWidth="1"/>
    <col min="2" max="3" width="3.7109375" style="82" customWidth="1"/>
    <col min="4" max="4" width="3.57421875" style="82" customWidth="1"/>
    <col min="5" max="5" width="44.421875" style="45" customWidth="1"/>
    <col min="6" max="7" width="15.421875" style="83" customWidth="1"/>
    <col min="8" max="8" width="1.421875" style="45" customWidth="1"/>
    <col min="9" max="16384" width="9.140625" style="45" customWidth="1"/>
  </cols>
  <sheetData>
    <row r="2" spans="2:7" s="155" customFormat="1" ht="18">
      <c r="B2" s="84" t="s">
        <v>247</v>
      </c>
      <c r="C2" s="84"/>
      <c r="D2" s="85"/>
      <c r="E2" s="86"/>
      <c r="F2" s="87"/>
      <c r="G2" s="88" t="s">
        <v>231</v>
      </c>
    </row>
    <row r="3" spans="2:7" s="155" customFormat="1" ht="7.5" customHeight="1">
      <c r="B3" s="84"/>
      <c r="C3" s="84"/>
      <c r="D3" s="85"/>
      <c r="E3" s="86"/>
      <c r="F3" s="157"/>
      <c r="G3" s="158"/>
    </row>
    <row r="4" spans="2:7" s="155" customFormat="1" ht="8.25" customHeight="1">
      <c r="B4" s="84"/>
      <c r="C4" s="84"/>
      <c r="D4" s="85"/>
      <c r="E4" s="86"/>
      <c r="F4" s="159"/>
      <c r="G4" s="156"/>
    </row>
    <row r="5" spans="2:7" s="155" customFormat="1" ht="18" customHeight="1">
      <c r="B5" s="221" t="s">
        <v>255</v>
      </c>
      <c r="C5" s="221"/>
      <c r="D5" s="221"/>
      <c r="E5" s="221"/>
      <c r="F5" s="221"/>
      <c r="G5" s="221"/>
    </row>
    <row r="6" ht="6.75" customHeight="1"/>
    <row r="7" spans="2:7" s="155" customFormat="1" ht="15.75" customHeight="1">
      <c r="B7" s="246" t="s">
        <v>2</v>
      </c>
      <c r="C7" s="225" t="s">
        <v>212</v>
      </c>
      <c r="D7" s="226"/>
      <c r="E7" s="227"/>
      <c r="F7" s="160" t="s">
        <v>140</v>
      </c>
      <c r="G7" s="160" t="s">
        <v>140</v>
      </c>
    </row>
    <row r="8" spans="2:7" s="155" customFormat="1" ht="15.75" customHeight="1">
      <c r="B8" s="247"/>
      <c r="C8" s="228"/>
      <c r="D8" s="229"/>
      <c r="E8" s="230"/>
      <c r="F8" s="162" t="s">
        <v>141</v>
      </c>
      <c r="G8" s="163" t="s">
        <v>198</v>
      </c>
    </row>
    <row r="9" spans="2:7" s="155" customFormat="1" ht="24.75" customHeight="1">
      <c r="B9" s="164"/>
      <c r="C9" s="151" t="s">
        <v>213</v>
      </c>
      <c r="D9" s="152"/>
      <c r="E9" s="116"/>
      <c r="F9" s="165"/>
      <c r="G9" s="165">
        <f>G10+G11+G16+G18+G19+G21+G22+G23+G24</f>
        <v>0</v>
      </c>
    </row>
    <row r="10" spans="2:7" s="155" customFormat="1" ht="19.5" customHeight="1">
      <c r="B10" s="164"/>
      <c r="C10" s="151"/>
      <c r="D10" s="166" t="s">
        <v>197</v>
      </c>
      <c r="E10" s="166"/>
      <c r="F10" s="165">
        <v>0</v>
      </c>
      <c r="G10" s="165">
        <v>0</v>
      </c>
    </row>
    <row r="11" spans="2:7" s="155" customFormat="1" ht="19.5" customHeight="1">
      <c r="B11" s="164"/>
      <c r="C11" s="153"/>
      <c r="D11" s="167" t="s">
        <v>214</v>
      </c>
      <c r="F11" s="165"/>
      <c r="G11" s="165">
        <f>G12+G13+G14</f>
        <v>0</v>
      </c>
    </row>
    <row r="12" spans="2:7" s="155" customFormat="1" ht="19.5" customHeight="1">
      <c r="B12" s="164"/>
      <c r="C12" s="151"/>
      <c r="D12" s="152"/>
      <c r="E12" s="168" t="s">
        <v>215</v>
      </c>
      <c r="F12" s="165"/>
      <c r="G12" s="165"/>
    </row>
    <row r="13" spans="2:7" s="155" customFormat="1" ht="19.5" customHeight="1">
      <c r="B13" s="164"/>
      <c r="C13" s="151"/>
      <c r="D13" s="152"/>
      <c r="E13" s="168" t="s">
        <v>216</v>
      </c>
      <c r="F13" s="165"/>
      <c r="G13" s="165">
        <v>0</v>
      </c>
    </row>
    <row r="14" spans="2:7" s="155" customFormat="1" ht="19.5" customHeight="1">
      <c r="B14" s="164"/>
      <c r="C14" s="151"/>
      <c r="D14" s="152"/>
      <c r="E14" s="168" t="s">
        <v>217</v>
      </c>
      <c r="F14" s="165"/>
      <c r="G14" s="165"/>
    </row>
    <row r="15" spans="2:7" s="155" customFormat="1" ht="19.5" customHeight="1">
      <c r="B15" s="164"/>
      <c r="C15" s="151"/>
      <c r="D15" s="152"/>
      <c r="E15" s="168" t="s">
        <v>218</v>
      </c>
      <c r="F15" s="165"/>
      <c r="G15" s="165"/>
    </row>
    <row r="16" spans="2:7" s="170" customFormat="1" ht="19.5" customHeight="1">
      <c r="B16" s="242"/>
      <c r="C16" s="225"/>
      <c r="D16" s="169" t="s">
        <v>219</v>
      </c>
      <c r="F16" s="248"/>
      <c r="G16" s="244"/>
    </row>
    <row r="17" spans="2:7" s="170" customFormat="1" ht="19.5" customHeight="1">
      <c r="B17" s="243"/>
      <c r="C17" s="228"/>
      <c r="D17" s="171" t="s">
        <v>220</v>
      </c>
      <c r="F17" s="249"/>
      <c r="G17" s="245"/>
    </row>
    <row r="18" spans="2:7" s="155" customFormat="1" ht="19.5" customHeight="1">
      <c r="B18" s="161"/>
      <c r="C18" s="151"/>
      <c r="D18" s="166" t="s">
        <v>221</v>
      </c>
      <c r="E18" s="166"/>
      <c r="F18" s="172"/>
      <c r="G18" s="172"/>
    </row>
    <row r="19" spans="2:7" s="155" customFormat="1" ht="19.5" customHeight="1">
      <c r="B19" s="246"/>
      <c r="C19" s="225"/>
      <c r="D19" s="169" t="s">
        <v>222</v>
      </c>
      <c r="E19" s="169"/>
      <c r="F19" s="248"/>
      <c r="G19" s="244"/>
    </row>
    <row r="20" spans="2:7" s="155" customFormat="1" ht="19.5" customHeight="1">
      <c r="B20" s="247"/>
      <c r="C20" s="228"/>
      <c r="D20" s="167" t="s">
        <v>223</v>
      </c>
      <c r="E20" s="167"/>
      <c r="F20" s="249"/>
      <c r="G20" s="245"/>
    </row>
    <row r="21" spans="2:7" s="155" customFormat="1" ht="19.5" customHeight="1">
      <c r="B21" s="164"/>
      <c r="C21" s="151"/>
      <c r="D21" s="166" t="s">
        <v>224</v>
      </c>
      <c r="E21" s="166"/>
      <c r="F21" s="173"/>
      <c r="G21" s="173"/>
    </row>
    <row r="22" spans="2:7" s="155" customFormat="1" ht="19.5" customHeight="1">
      <c r="B22" s="164"/>
      <c r="C22" s="151"/>
      <c r="D22" s="166" t="s">
        <v>81</v>
      </c>
      <c r="E22" s="166"/>
      <c r="F22" s="165"/>
      <c r="G22" s="165"/>
    </row>
    <row r="23" spans="2:7" s="155" customFormat="1" ht="19.5" customHeight="1">
      <c r="B23" s="164"/>
      <c r="C23" s="151"/>
      <c r="D23" s="166" t="s">
        <v>82</v>
      </c>
      <c r="E23" s="166"/>
      <c r="F23" s="165"/>
      <c r="G23" s="165"/>
    </row>
    <row r="24" spans="2:7" s="155" customFormat="1" ht="19.5" customHeight="1">
      <c r="B24" s="164"/>
      <c r="C24" s="151"/>
      <c r="D24" s="107" t="s">
        <v>225</v>
      </c>
      <c r="E24" s="166"/>
      <c r="F24" s="165"/>
      <c r="G24" s="165"/>
    </row>
    <row r="25" spans="2:7" s="155" customFormat="1" ht="24.75" customHeight="1">
      <c r="B25" s="164"/>
      <c r="C25" s="154" t="s">
        <v>83</v>
      </c>
      <c r="D25" s="152"/>
      <c r="E25" s="166"/>
      <c r="F25" s="165"/>
      <c r="G25" s="165"/>
    </row>
    <row r="26" spans="2:7" s="155" customFormat="1" ht="19.5" customHeight="1">
      <c r="B26" s="164"/>
      <c r="C26" s="151"/>
      <c r="D26" s="166" t="s">
        <v>226</v>
      </c>
      <c r="E26" s="166"/>
      <c r="F26" s="165"/>
      <c r="G26" s="165"/>
    </row>
    <row r="27" spans="2:7" s="155" customFormat="1" ht="19.5" customHeight="1">
      <c r="B27" s="164"/>
      <c r="C27" s="151"/>
      <c r="D27" s="166" t="s">
        <v>84</v>
      </c>
      <c r="E27" s="166"/>
      <c r="F27" s="165"/>
      <c r="G27" s="165"/>
    </row>
    <row r="28" spans="2:7" s="155" customFormat="1" ht="19.5" customHeight="1">
      <c r="B28" s="164"/>
      <c r="C28" s="93"/>
      <c r="D28" s="166" t="s">
        <v>85</v>
      </c>
      <c r="E28" s="166"/>
      <c r="F28" s="165"/>
      <c r="G28" s="165"/>
    </row>
    <row r="29" spans="2:7" s="155" customFormat="1" ht="19.5" customHeight="1">
      <c r="B29" s="164"/>
      <c r="C29" s="174"/>
      <c r="D29" s="166" t="s">
        <v>86</v>
      </c>
      <c r="E29" s="166"/>
      <c r="F29" s="165"/>
      <c r="G29" s="165"/>
    </row>
    <row r="30" spans="2:7" s="155" customFormat="1" ht="19.5" customHeight="1">
      <c r="B30" s="164"/>
      <c r="C30" s="174"/>
      <c r="D30" s="166" t="s">
        <v>87</v>
      </c>
      <c r="E30" s="166"/>
      <c r="F30" s="165"/>
      <c r="G30" s="165"/>
    </row>
    <row r="31" spans="2:7" s="155" customFormat="1" ht="19.5" customHeight="1">
      <c r="B31" s="164"/>
      <c r="C31" s="174"/>
      <c r="D31" s="107" t="s">
        <v>88</v>
      </c>
      <c r="E31" s="166"/>
      <c r="F31" s="165"/>
      <c r="G31" s="165"/>
    </row>
    <row r="32" spans="2:7" s="155" customFormat="1" ht="24.75" customHeight="1">
      <c r="B32" s="164"/>
      <c r="C32" s="151" t="s">
        <v>89</v>
      </c>
      <c r="D32" s="175"/>
      <c r="E32" s="166"/>
      <c r="F32" s="165"/>
      <c r="G32" s="165">
        <f>G33+G34+G35+G36+G37</f>
        <v>0</v>
      </c>
    </row>
    <row r="33" spans="2:7" s="155" customFormat="1" ht="19.5" customHeight="1">
      <c r="B33" s="164"/>
      <c r="C33" s="174"/>
      <c r="D33" s="166" t="s">
        <v>96</v>
      </c>
      <c r="E33" s="166"/>
      <c r="F33" s="165"/>
      <c r="G33" s="165"/>
    </row>
    <row r="34" spans="2:7" s="155" customFormat="1" ht="19.5" customHeight="1">
      <c r="B34" s="164"/>
      <c r="C34" s="174"/>
      <c r="D34" s="166" t="s">
        <v>90</v>
      </c>
      <c r="E34" s="166"/>
      <c r="F34" s="165"/>
      <c r="G34" s="165"/>
    </row>
    <row r="35" spans="2:7" s="155" customFormat="1" ht="19.5" customHeight="1">
      <c r="B35" s="164"/>
      <c r="C35" s="174"/>
      <c r="D35" s="166" t="s">
        <v>91</v>
      </c>
      <c r="E35" s="166"/>
      <c r="F35" s="165"/>
      <c r="G35" s="165"/>
    </row>
    <row r="36" spans="2:7" s="155" customFormat="1" ht="19.5" customHeight="1">
      <c r="B36" s="164"/>
      <c r="C36" s="174"/>
      <c r="D36" s="166" t="s">
        <v>92</v>
      </c>
      <c r="E36" s="166"/>
      <c r="F36" s="165"/>
      <c r="G36" s="165"/>
    </row>
    <row r="37" spans="2:7" s="155" customFormat="1" ht="19.5" customHeight="1">
      <c r="B37" s="164"/>
      <c r="C37" s="174"/>
      <c r="D37" s="107" t="s">
        <v>227</v>
      </c>
      <c r="E37" s="166"/>
      <c r="F37" s="165"/>
      <c r="G37" s="165"/>
    </row>
    <row r="38" spans="2:7" ht="25.5" customHeight="1">
      <c r="B38" s="176"/>
      <c r="C38" s="154" t="s">
        <v>93</v>
      </c>
      <c r="D38" s="176"/>
      <c r="E38" s="177"/>
      <c r="F38" s="178"/>
      <c r="G38" s="178">
        <f>G9+G25+G32</f>
        <v>0</v>
      </c>
    </row>
    <row r="39" spans="2:10" ht="25.5" customHeight="1">
      <c r="B39" s="176"/>
      <c r="C39" s="154" t="s">
        <v>94</v>
      </c>
      <c r="D39" s="176"/>
      <c r="E39" s="177"/>
      <c r="F39" s="178">
        <f>G40</f>
        <v>0</v>
      </c>
      <c r="G39" s="185"/>
      <c r="J39" s="83"/>
    </row>
    <row r="40" spans="2:7" ht="25.5" customHeight="1">
      <c r="B40" s="176"/>
      <c r="C40" s="154" t="s">
        <v>95</v>
      </c>
      <c r="D40" s="176"/>
      <c r="E40" s="177"/>
      <c r="F40" s="178"/>
      <c r="G40" s="178">
        <f>SUM(G38:G39)</f>
        <v>0</v>
      </c>
    </row>
    <row r="42" ht="12.75">
      <c r="G42" s="186"/>
    </row>
  </sheetData>
  <sheetProtection/>
  <mergeCells count="11">
    <mergeCell ref="B5:G5"/>
    <mergeCell ref="C7:E8"/>
    <mergeCell ref="B7:B8"/>
    <mergeCell ref="F16:F17"/>
    <mergeCell ref="G16:G17"/>
    <mergeCell ref="B16:B17"/>
    <mergeCell ref="C16:C17"/>
    <mergeCell ref="G19:G20"/>
    <mergeCell ref="C19:C20"/>
    <mergeCell ref="B19:B20"/>
    <mergeCell ref="F19:F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N21" sqref="N21"/>
    </sheetView>
  </sheetViews>
  <sheetFormatPr defaultColWidth="9.140625" defaultRowHeight="12.75"/>
  <sheetData>
    <row r="1" spans="3:6" ht="18">
      <c r="C1" s="198" t="s">
        <v>77</v>
      </c>
      <c r="D1" s="199"/>
      <c r="E1" s="199"/>
      <c r="F1" s="200"/>
    </row>
    <row r="2" spans="1:4" ht="12.75">
      <c r="A2" s="187"/>
      <c r="B2" s="188" t="s">
        <v>236</v>
      </c>
      <c r="C2" s="189"/>
      <c r="D2" s="190"/>
    </row>
    <row r="3" spans="1:4" ht="12.75">
      <c r="A3" s="187"/>
      <c r="B3" s="191"/>
      <c r="C3" s="192" t="s">
        <v>237</v>
      </c>
      <c r="D3" s="190"/>
    </row>
    <row r="4" spans="1:4" ht="12.75">
      <c r="A4" s="187"/>
      <c r="B4" s="191"/>
      <c r="C4" s="192" t="s">
        <v>238</v>
      </c>
      <c r="D4" s="190"/>
    </row>
    <row r="5" spans="1:4" ht="12.75">
      <c r="A5" s="187"/>
      <c r="B5" s="191" t="s">
        <v>239</v>
      </c>
      <c r="C5" s="193"/>
      <c r="D5" s="190"/>
    </row>
    <row r="6" spans="1:4" ht="12.75">
      <c r="A6" s="187"/>
      <c r="B6" s="191"/>
      <c r="C6" s="192" t="s">
        <v>240</v>
      </c>
      <c r="D6" s="190"/>
    </row>
    <row r="7" spans="1:4" ht="12.75">
      <c r="A7" s="187"/>
      <c r="B7" s="194"/>
      <c r="C7" s="192" t="s">
        <v>241</v>
      </c>
      <c r="D7" s="190"/>
    </row>
    <row r="8" spans="1:4" ht="12.75">
      <c r="A8" s="187"/>
      <c r="B8" s="195"/>
      <c r="C8" s="196" t="s">
        <v>242</v>
      </c>
      <c r="D8" s="190"/>
    </row>
    <row r="13" ht="12.75">
      <c r="B13" t="s">
        <v>257</v>
      </c>
    </row>
    <row r="19" spans="6:10" ht="15">
      <c r="F19" s="250" t="s">
        <v>78</v>
      </c>
      <c r="G19" s="250"/>
      <c r="H19" s="250"/>
      <c r="I19" s="250"/>
      <c r="J19" s="250"/>
    </row>
    <row r="20" spans="6:10" ht="15">
      <c r="F20" s="251" t="s">
        <v>256</v>
      </c>
      <c r="G20" s="251"/>
      <c r="H20" s="251"/>
      <c r="I20" s="251"/>
      <c r="J20" s="251"/>
    </row>
  </sheetData>
  <sheetProtection/>
  <mergeCells count="2">
    <mergeCell ref="F19:J19"/>
    <mergeCell ref="F20:J2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Joan</cp:lastModifiedBy>
  <cp:lastPrinted>2012-03-22T07:39:47Z</cp:lastPrinted>
  <dcterms:created xsi:type="dcterms:W3CDTF">2002-02-16T18:16:52Z</dcterms:created>
  <dcterms:modified xsi:type="dcterms:W3CDTF">2012-05-09T19:08:26Z</dcterms:modified>
  <cp:category/>
  <cp:version/>
  <cp:contentType/>
  <cp:contentStatus/>
</cp:coreProperties>
</file>