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/>
  <mc:AlternateContent xmlns:mc="http://schemas.openxmlformats.org/markup-compatibility/2006">
    <mc:Choice Requires="x15">
      <x15ac:absPath xmlns:x15ac="http://schemas.microsoft.com/office/spreadsheetml/2010/11/ac" url="C:\Users\CRS\Downloads\"/>
    </mc:Choice>
  </mc:AlternateContent>
  <xr:revisionPtr revIDLastSave="0" documentId="13_ncr:1_{77E4A510-8E09-41CC-9171-7C7F140BE6E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ASH-sipas natyres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27" i="1" l="1"/>
  <c r="M27" i="1"/>
  <c r="N26" i="1"/>
  <c r="M26" i="1"/>
  <c r="B26" i="1"/>
  <c r="N25" i="1"/>
  <c r="M25" i="1"/>
  <c r="N24" i="1"/>
  <c r="M24" i="1"/>
  <c r="N23" i="1"/>
  <c r="M23" i="1"/>
  <c r="C23" i="1"/>
  <c r="B23" i="1"/>
  <c r="N22" i="1"/>
  <c r="M22" i="1"/>
  <c r="N21" i="1"/>
  <c r="M21" i="1"/>
  <c r="N20" i="1"/>
  <c r="M20" i="1"/>
  <c r="N19" i="1"/>
  <c r="M19" i="1"/>
  <c r="N18" i="1"/>
  <c r="M18" i="1"/>
  <c r="N17" i="1"/>
  <c r="M17" i="1"/>
  <c r="N16" i="1"/>
  <c r="M16" i="1"/>
  <c r="N15" i="1"/>
  <c r="M15" i="1"/>
  <c r="N14" i="1"/>
  <c r="M14" i="1"/>
  <c r="N13" i="1"/>
  <c r="M13" i="1"/>
  <c r="N12" i="1"/>
  <c r="M12" i="1"/>
  <c r="C12" i="1"/>
  <c r="C17" i="1" s="1"/>
  <c r="B12" i="1"/>
  <c r="B17" i="1" s="1"/>
  <c r="N11" i="1"/>
  <c r="M11" i="1"/>
  <c r="N10" i="1"/>
  <c r="M10" i="1"/>
  <c r="N9" i="1"/>
  <c r="M9" i="1"/>
  <c r="N8" i="1"/>
  <c r="M8" i="1"/>
  <c r="N7" i="1"/>
  <c r="M7" i="1"/>
  <c r="N6" i="1"/>
  <c r="M6" i="1"/>
  <c r="C25" i="1" l="1"/>
  <c r="C27" i="1" s="1"/>
  <c r="B25" i="1"/>
  <c r="B27" i="1" s="1"/>
</calcChain>
</file>

<file path=xl/sharedStrings.xml><?xml version="1.0" encoding="utf-8"?>
<sst xmlns="http://schemas.openxmlformats.org/spreadsheetml/2006/main" count="28" uniqueCount="27">
  <si>
    <t>NAS-15</t>
  </si>
  <si>
    <t>SFPEN</t>
  </si>
  <si>
    <t>PASQYRA E TE ARDHURAVE DHE SHPENZIMEVE</t>
  </si>
  <si>
    <t>Periudha</t>
  </si>
  <si>
    <t>Raportuese</t>
  </si>
  <si>
    <t>Para ardhese</t>
  </si>
  <si>
    <t>(sipas natyres) - e detyrueshme</t>
  </si>
  <si>
    <t>Shitjet neto</t>
  </si>
  <si>
    <t>Te ardhura te tjera nga veprimtarite e shfrytezimit</t>
  </si>
  <si>
    <t>Ndryshimet ne inventarin e produkteve te gateshme dhe punes ne proces</t>
  </si>
  <si>
    <t>Puna e kryer nga njesia ekonomike raportuese per qellimet e veta dhe e kapitalizuar</t>
  </si>
  <si>
    <t>Mallrat, lendet e para dhe sherbimet</t>
  </si>
  <si>
    <t>Shpenzime te tjera nga veprimtarite e shfrytezimit</t>
  </si>
  <si>
    <t>Shpenzime te personelit</t>
  </si>
  <si>
    <t>Pagat</t>
  </si>
  <si>
    <t>Shpenzimet e sigurimeve shoqerore dhe shendetsore</t>
  </si>
  <si>
    <t xml:space="preserve">Amortizimi </t>
  </si>
  <si>
    <t>Shpenzime te tjera</t>
  </si>
  <si>
    <t>Fitimi/(humbja) nga veprimtarite e shfrytezimit</t>
  </si>
  <si>
    <t>Te ardhura e shpenzime financiare</t>
  </si>
  <si>
    <t>Te ardhurat/(shpenzimet) nga interesi</t>
  </si>
  <si>
    <t>Fitime/(humbje) nga kurset e kembimit</t>
  </si>
  <si>
    <t>Te tjera te ardhura/(shpenzime) financiare</t>
  </si>
  <si>
    <t>Shuma</t>
  </si>
  <si>
    <t>Fitimi/(humbja) para tatimit</t>
  </si>
  <si>
    <t>Shpenzimet e tatimit mbi fitimin</t>
  </si>
  <si>
    <t>Fitimi/(humbja) neto e periudhes financiare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</si>
</sst>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(* #,##0.00_);_(* \(#,##0.00\);_(* &quot;-&quot;??_);_(@_)"/>
    <numFmt numFmtId="165" formatCode="#,##0_);\(#,##0\)"/>
    <numFmt numFmtId="166" formatCode="_-* #,##0_-;\-* #,##0_-;_-* &quot;-&quot;??_-;_-@_-"/>
  </numFmts>
  <fonts count="13">
    <font>
      <sz val="11"/>
      <color theme="1"/>
      <name val="Calibri"/>
      <charset val="238"/>
      <scheme val="minor"/>
    </font>
    <font>
      <sz val="16"/>
      <color rgb="FFFF0000"/>
      <name val="Calibri"/>
      <charset val="238"/>
      <scheme val="minor"/>
    </font>
    <font>
      <b/>
      <sz val="9"/>
      <name val="Arial"/>
      <charset val="238"/>
    </font>
    <font>
      <b/>
      <i/>
      <sz val="9"/>
      <name val="Arial"/>
      <charset val="238"/>
    </font>
    <font>
      <b/>
      <sz val="10"/>
      <name val="Arial"/>
      <charset val="134"/>
    </font>
    <font>
      <sz val="10"/>
      <name val="Arial"/>
      <charset val="134"/>
    </font>
    <font>
      <sz val="10"/>
      <name val="Arial"/>
      <charset val="238"/>
    </font>
    <font>
      <sz val="8"/>
      <name val="Arial"/>
      <charset val="238"/>
    </font>
    <font>
      <b/>
      <sz val="10"/>
      <name val="Arial"/>
      <charset val="238"/>
    </font>
    <font>
      <sz val="9"/>
      <name val="Arial"/>
      <charset val="238"/>
    </font>
    <font>
      <b/>
      <sz val="11"/>
      <color theme="1"/>
      <name val="Calibri"/>
      <charset val="238"/>
      <scheme val="minor"/>
    </font>
    <font>
      <sz val="11"/>
      <color theme="1"/>
      <name val="Calibri"/>
      <charset val="134"/>
      <scheme val="minor"/>
    </font>
    <font>
      <b/>
      <sz val="12"/>
      <color indexed="8"/>
      <name val="Arial"/>
      <charset val="134"/>
    </font>
  </fonts>
  <fills count="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3">
    <xf numFmtId="0" fontId="0" fillId="0" borderId="0"/>
    <xf numFmtId="43" fontId="11" fillId="0" borderId="0" applyFont="0" applyFill="0" applyBorder="0" applyAlignment="0" applyProtection="0">
      <alignment vertical="center"/>
    </xf>
    <xf numFmtId="164" fontId="12" fillId="0" borderId="0" applyFont="0" applyFill="0" applyBorder="0" applyAlignment="0" applyProtection="0"/>
  </cellStyleXfs>
  <cellXfs count="32">
    <xf numFmtId="0" fontId="0" fillId="0" borderId="0" xfId="0"/>
    <xf numFmtId="165" fontId="0" fillId="0" borderId="0" xfId="0" applyNumberFormat="1"/>
    <xf numFmtId="165" fontId="2" fillId="0" borderId="0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165" fontId="0" fillId="0" borderId="0" xfId="0" applyNumberFormat="1" applyBorder="1"/>
    <xf numFmtId="0" fontId="0" fillId="0" borderId="0" xfId="0" applyBorder="1"/>
    <xf numFmtId="165" fontId="4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166" fontId="6" fillId="3" borderId="0" xfId="1" applyNumberFormat="1" applyFont="1" applyFill="1" applyBorder="1" applyAlignment="1">
      <alignment vertical="center"/>
    </xf>
    <xf numFmtId="0" fontId="5" fillId="0" borderId="0" xfId="0" applyFont="1" applyBorder="1" applyAlignment="1">
      <alignment horizontal="left" vertical="center" indent="3"/>
    </xf>
    <xf numFmtId="166" fontId="6" fillId="0" borderId="0" xfId="1" applyNumberFormat="1" applyFont="1" applyBorder="1" applyAlignment="1">
      <alignment vertical="center"/>
    </xf>
    <xf numFmtId="166" fontId="7" fillId="0" borderId="0" xfId="1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166" fontId="9" fillId="4" borderId="1" xfId="1" applyNumberFormat="1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166" fontId="9" fillId="0" borderId="0" xfId="1" applyNumberFormat="1" applyFont="1" applyBorder="1" applyAlignment="1">
      <alignment vertical="center"/>
    </xf>
    <xf numFmtId="0" fontId="3" fillId="2" borderId="0" xfId="0" applyFont="1" applyFill="1" applyBorder="1" applyAlignment="1">
      <alignment horizontal="left" vertical="center"/>
    </xf>
    <xf numFmtId="166" fontId="8" fillId="0" borderId="0" xfId="1" applyNumberFormat="1" applyFont="1" applyBorder="1" applyAlignment="1">
      <alignment vertical="center"/>
    </xf>
    <xf numFmtId="166" fontId="0" fillId="0" borderId="0" xfId="1" applyNumberFormat="1" applyFont="1" applyBorder="1" applyAlignment="1"/>
    <xf numFmtId="0" fontId="6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166" fontId="6" fillId="0" borderId="0" xfId="1" applyNumberFormat="1" applyFont="1" applyBorder="1" applyAlignment="1">
      <alignment horizontal="left" vertical="center"/>
    </xf>
    <xf numFmtId="166" fontId="9" fillId="3" borderId="2" xfId="1" applyNumberFormat="1" applyFont="1" applyFill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166" fontId="5" fillId="0" borderId="0" xfId="1" applyNumberFormat="1" applyFont="1" applyBorder="1" applyAlignment="1">
      <alignment vertical="center"/>
    </xf>
    <xf numFmtId="166" fontId="9" fillId="3" borderId="3" xfId="1" applyNumberFormat="1" applyFont="1" applyFill="1" applyBorder="1" applyAlignment="1">
      <alignment vertical="center"/>
    </xf>
    <xf numFmtId="0" fontId="10" fillId="0" borderId="0" xfId="0" applyFont="1"/>
    <xf numFmtId="0" fontId="1" fillId="2" borderId="0" xfId="0" applyFont="1" applyFill="1" applyBorder="1" applyAlignment="1">
      <alignment horizontal="left"/>
    </xf>
    <xf numFmtId="0" fontId="0" fillId="2" borderId="0" xfId="0" applyFill="1" applyAlignment="1">
      <alignment horizontal="left"/>
    </xf>
    <xf numFmtId="166" fontId="0" fillId="0" borderId="0" xfId="0" applyNumberFormat="1" applyBorder="1"/>
    <xf numFmtId="166" fontId="6" fillId="0" borderId="0" xfId="0" applyNumberFormat="1" applyFont="1" applyBorder="1" applyAlignment="1">
      <alignment vertical="center"/>
    </xf>
  </cellXfs>
  <cellStyles count="3">
    <cellStyle name="Comma" xfId="1" builtinId="3"/>
    <cellStyle name="Comma 3" xfId="2" xr:uid="{00000000-0005-0000-0000-000031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N30"/>
  <sheetViews>
    <sheetView tabSelected="1" workbookViewId="0">
      <selection activeCell="C6" sqref="C6:C27"/>
    </sheetView>
  </sheetViews>
  <sheetFormatPr defaultColWidth="9" defaultRowHeight="15"/>
  <cols>
    <col min="1" max="1" width="72.28515625" customWidth="1"/>
    <col min="2" max="2" width="12.85546875" style="1" bestFit="1" customWidth="1"/>
    <col min="3" max="3" width="13.28515625" bestFit="1" customWidth="1"/>
    <col min="6" max="6" width="9.140625" customWidth="1"/>
    <col min="7" max="7" width="8.5703125" customWidth="1"/>
    <col min="11" max="11" width="12.140625" customWidth="1"/>
    <col min="12" max="12" width="3" customWidth="1"/>
    <col min="13" max="13" width="24.7109375" customWidth="1"/>
    <col min="14" max="14" width="26.140625" customWidth="1"/>
  </cols>
  <sheetData>
    <row r="1" spans="1:14">
      <c r="M1" t="s">
        <v>0</v>
      </c>
      <c r="N1" s="27" t="s">
        <v>1</v>
      </c>
    </row>
    <row r="2" spans="1:14" ht="15" customHeight="1">
      <c r="A2" s="28" t="s">
        <v>2</v>
      </c>
      <c r="B2" s="2" t="s">
        <v>3</v>
      </c>
      <c r="C2" s="3" t="s">
        <v>3</v>
      </c>
    </row>
    <row r="3" spans="1:14" ht="15" customHeight="1">
      <c r="A3" s="29"/>
      <c r="B3" s="2" t="s">
        <v>4</v>
      </c>
      <c r="C3" s="3" t="s">
        <v>5</v>
      </c>
    </row>
    <row r="4" spans="1:14">
      <c r="A4" s="4" t="s">
        <v>6</v>
      </c>
      <c r="B4" s="5"/>
      <c r="C4" s="6"/>
    </row>
    <row r="5" spans="1:14">
      <c r="B5" s="7"/>
      <c r="C5" s="6"/>
    </row>
    <row r="6" spans="1:14">
      <c r="A6" s="8" t="s">
        <v>7</v>
      </c>
      <c r="B6" s="25">
        <v>8911366</v>
      </c>
      <c r="C6" s="19">
        <v>2726841</v>
      </c>
      <c r="L6">
        <v>1</v>
      </c>
      <c r="M6" t="e">
        <f t="shared" ref="M6:M27" ca="1" si="0">CONCATENATE("PR-",PullFirstLetters(SUBSTITUTE(SUBSTITUTE(SUBSTITUTE(SUBSTITUTE(SUBSTITUTE(A6,"/",""),":",""),"(",""),")",""),",","")),"-")&amp;TEXT(L6,"000")</f>
        <v>#NAME?</v>
      </c>
      <c r="N6" t="e">
        <f t="shared" ref="N6:N27" ca="1" si="1">CONCATENATE("PPA-",PullFirstLetters(SUBSTITUTE(SUBSTITUTE(SUBSTITUTE(SUBSTITUTE(SUBSTITUTE(A6,"/",""),":",""),"(",""),")",""),",","")),"-")&amp;TEXT(L6,"000")</f>
        <v>#NAME?</v>
      </c>
    </row>
    <row r="7" spans="1:14">
      <c r="A7" s="8" t="s">
        <v>8</v>
      </c>
      <c r="B7" s="30"/>
      <c r="C7" s="19"/>
      <c r="L7">
        <v>2</v>
      </c>
      <c r="M7" t="e">
        <f t="shared" ca="1" si="0"/>
        <v>#NAME?</v>
      </c>
      <c r="N7" t="e">
        <f t="shared" ca="1" si="1"/>
        <v>#NAME?</v>
      </c>
    </row>
    <row r="8" spans="1:14">
      <c r="A8" s="8" t="s">
        <v>9</v>
      </c>
      <c r="B8" s="30"/>
      <c r="C8" s="19"/>
      <c r="L8">
        <v>3</v>
      </c>
      <c r="M8" t="e">
        <f t="shared" ca="1" si="0"/>
        <v>#NAME?</v>
      </c>
      <c r="N8" t="e">
        <f t="shared" ca="1" si="1"/>
        <v>#NAME?</v>
      </c>
    </row>
    <row r="9" spans="1:14">
      <c r="A9" s="8" t="s">
        <v>10</v>
      </c>
      <c r="B9" s="30"/>
      <c r="C9" s="19"/>
      <c r="L9">
        <v>4</v>
      </c>
      <c r="M9" t="e">
        <f t="shared" ca="1" si="0"/>
        <v>#NAME?</v>
      </c>
      <c r="N9" t="e">
        <f t="shared" ca="1" si="1"/>
        <v>#NAME?</v>
      </c>
    </row>
    <row r="10" spans="1:14">
      <c r="A10" s="8" t="s">
        <v>11</v>
      </c>
      <c r="B10" s="11"/>
      <c r="C10" s="19"/>
      <c r="L10">
        <v>5</v>
      </c>
      <c r="M10" t="e">
        <f t="shared" ca="1" si="0"/>
        <v>#NAME?</v>
      </c>
      <c r="N10" t="e">
        <f t="shared" ca="1" si="1"/>
        <v>#NAME?</v>
      </c>
    </row>
    <row r="11" spans="1:14">
      <c r="A11" s="8" t="s">
        <v>12</v>
      </c>
      <c r="B11" s="31"/>
      <c r="C11" s="19"/>
      <c r="L11">
        <v>6</v>
      </c>
      <c r="M11" t="e">
        <f t="shared" ca="1" si="0"/>
        <v>#NAME?</v>
      </c>
      <c r="N11" t="e">
        <f t="shared" ca="1" si="1"/>
        <v>#NAME?</v>
      </c>
    </row>
    <row r="12" spans="1:14">
      <c r="A12" s="8" t="s">
        <v>13</v>
      </c>
      <c r="B12" s="9">
        <f>SUM(B13:B14)</f>
        <v>-908669</v>
      </c>
      <c r="C12" s="9">
        <f>SUM(C13:C14)</f>
        <v>-728208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>
      <c r="A13" s="10" t="s">
        <v>14</v>
      </c>
      <c r="B13" s="11">
        <v>-778636</v>
      </c>
      <c r="C13" s="19">
        <v>-624000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>
      <c r="A14" s="10" t="s">
        <v>15</v>
      </c>
      <c r="B14" s="11">
        <v>-130033</v>
      </c>
      <c r="C14" s="19">
        <v>-104208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>
      <c r="A15" s="8" t="s">
        <v>16</v>
      </c>
      <c r="B15" s="12">
        <v>-631894</v>
      </c>
      <c r="C15" s="19">
        <v>-402606</v>
      </c>
      <c r="L15">
        <v>10</v>
      </c>
      <c r="M15" t="e">
        <f t="shared" ca="1" si="0"/>
        <v>#NAME?</v>
      </c>
      <c r="N15" t="e">
        <f t="shared" ca="1" si="1"/>
        <v>#NAME?</v>
      </c>
    </row>
    <row r="16" spans="1:14">
      <c r="A16" s="8" t="s">
        <v>17</v>
      </c>
      <c r="B16" s="12">
        <v>-2799590</v>
      </c>
      <c r="C16" s="19">
        <v>-585475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>
      <c r="A17" s="13" t="s">
        <v>18</v>
      </c>
      <c r="B17" s="14">
        <f>SUM(B6:B12,B15:B16)</f>
        <v>4571213</v>
      </c>
      <c r="C17" s="14">
        <f>SUM(C6:C12,C15:C16)</f>
        <v>1010552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>
      <c r="A18" s="15"/>
      <c r="B18" s="16"/>
      <c r="C18" s="16"/>
      <c r="M18" t="e">
        <f t="shared" ca="1" si="0"/>
        <v>#NAME?</v>
      </c>
      <c r="N18" t="e">
        <f t="shared" ca="1" si="1"/>
        <v>#NAME?</v>
      </c>
    </row>
    <row r="19" spans="1:14">
      <c r="A19" s="17" t="s">
        <v>19</v>
      </c>
      <c r="B19" s="18"/>
      <c r="C19" s="19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>
      <c r="A20" s="20" t="s">
        <v>20</v>
      </c>
      <c r="B20" s="18"/>
      <c r="C20" s="19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>
      <c r="A21" s="8" t="s">
        <v>21</v>
      </c>
      <c r="B21" s="11"/>
      <c r="C21" s="19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>
      <c r="A22" s="8" t="s">
        <v>22</v>
      </c>
      <c r="B22" s="11">
        <v>5940</v>
      </c>
      <c r="C22" s="19">
        <v>-806</v>
      </c>
      <c r="L22">
        <v>16</v>
      </c>
      <c r="M22" t="e">
        <f t="shared" ca="1" si="0"/>
        <v>#NAME?</v>
      </c>
      <c r="N22" t="e">
        <f t="shared" ca="1" si="1"/>
        <v>#NAME?</v>
      </c>
    </row>
    <row r="23" spans="1:14">
      <c r="A23" s="15" t="s">
        <v>23</v>
      </c>
      <c r="B23" s="14">
        <f>SUM(B20:B22)</f>
        <v>5940</v>
      </c>
      <c r="C23" s="14">
        <f>SUM(C20:C22)</f>
        <v>-806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>
      <c r="A24" s="21"/>
      <c r="B24" s="22"/>
      <c r="C24" s="19"/>
      <c r="M24" t="e">
        <f t="shared" ca="1" si="0"/>
        <v>#NAME?</v>
      </c>
      <c r="N24" t="e">
        <f t="shared" ca="1" si="1"/>
        <v>#NAME?</v>
      </c>
    </row>
    <row r="25" spans="1:14">
      <c r="A25" s="21" t="s">
        <v>24</v>
      </c>
      <c r="B25" s="23">
        <f>B23+B17</f>
        <v>4577153</v>
      </c>
      <c r="C25" s="23">
        <f>C23+C17</f>
        <v>1009746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>
      <c r="A26" s="24" t="s">
        <v>25</v>
      </c>
      <c r="B26" s="25">
        <f>0</f>
        <v>0</v>
      </c>
      <c r="C26" s="19"/>
      <c r="L26">
        <v>19</v>
      </c>
      <c r="M26" t="e">
        <f t="shared" ca="1" si="0"/>
        <v>#NAME?</v>
      </c>
      <c r="N26" t="e">
        <f t="shared" ca="1" si="1"/>
        <v>#NAME?</v>
      </c>
    </row>
    <row r="27" spans="1:14">
      <c r="A27" s="21" t="s">
        <v>26</v>
      </c>
      <c r="B27" s="26">
        <f>B25-B26</f>
        <v>4577153</v>
      </c>
      <c r="C27" s="26">
        <f>C25-C26</f>
        <v>1009746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>
      <c r="A28" s="6"/>
      <c r="B28" s="5"/>
      <c r="C28" s="6"/>
    </row>
    <row r="29" spans="1:14">
      <c r="A29" s="6"/>
      <c r="B29" s="5"/>
      <c r="C29" s="6"/>
    </row>
    <row r="30" spans="1:14">
      <c r="A30" s="6"/>
      <c r="B30" s="5"/>
      <c r="C30" s="6"/>
    </row>
  </sheetData>
  <mergeCells count="1">
    <mergeCell ref="A2:A3"/>
  </mergeCells>
  <pageMargins left="0.7" right="0.7" top="0.75" bottom="0.75" header="0.3" footer="0.3"/>
  <pageSetup paperSize="9" orientation="portrait"/>
  <ignoredErrors>
    <ignoredError sqref="B17:C17 B12:C1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CRS</cp:lastModifiedBy>
  <dcterms:created xsi:type="dcterms:W3CDTF">2018-06-20T15:30:00Z</dcterms:created>
  <dcterms:modified xsi:type="dcterms:W3CDTF">2022-08-30T12:15:41Z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8CC943B3A9FC4B25B1D490FD110094D9</vt:lpwstr>
  </property>
  <property fmtid="{D5CDD505-2E9C-101B-9397-08002B2CF9AE}" pid="3" name="KSOProductBuildVer">
    <vt:lpwstr>1033-11.2.0.11254</vt:lpwstr>
  </property>
</Properties>
</file>