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activeTab="8"/>
  </bookViews>
  <sheets>
    <sheet name="Fq1" sheetId="1" r:id="rId1"/>
    <sheet name="BILANCI" sheetId="2" r:id="rId2"/>
    <sheet name="PASH" sheetId="3" r:id="rId3"/>
    <sheet name="CASH" sheetId="4" r:id="rId4"/>
    <sheet name="KAP" sheetId="5" r:id="rId5"/>
    <sheet name="SHPJ" sheetId="6" r:id="rId6"/>
    <sheet name="AAM" sheetId="7" r:id="rId7"/>
    <sheet name="Paq.1 &amp; 2" sheetId="8" r:id="rId8"/>
    <sheet name="Pasq.3" sheetId="9" r:id="rId9"/>
  </sheets>
  <definedNames/>
  <calcPr fullCalcOnLoad="1"/>
</workbook>
</file>

<file path=xl/sharedStrings.xml><?xml version="1.0" encoding="utf-8"?>
<sst xmlns="http://schemas.openxmlformats.org/spreadsheetml/2006/main" count="672" uniqueCount="447">
  <si>
    <t>Totali</t>
  </si>
  <si>
    <t>Primi i aksionit</t>
  </si>
  <si>
    <t>Shitjet neto</t>
  </si>
  <si>
    <t>Shpenzimet e tatimit mbi fitimin</t>
  </si>
  <si>
    <t>Fitimi (humbja) neto e vitit financiar</t>
  </si>
  <si>
    <t>Dividendet e paguar</t>
  </si>
  <si>
    <t>Te ardhura te tjera nga veprimtarite e shfrytezimit</t>
  </si>
  <si>
    <t>Efekti i ndryshimeve ne politikat kontabel</t>
  </si>
  <si>
    <t>Pozicioni i rregulluar</t>
  </si>
  <si>
    <t>Fitimi neto per periudhen kontabel</t>
  </si>
  <si>
    <t>Rritje e rezerves se kapitalit</t>
  </si>
  <si>
    <t>Emetimi i aksioneve</t>
  </si>
  <si>
    <t>Emetim i kapitalit aksionar</t>
  </si>
  <si>
    <t>Aksione te thesarit te riblera</t>
  </si>
  <si>
    <t>Pozicioni me 31 Dhjetor 2008</t>
  </si>
  <si>
    <t>Kapitali aksionar</t>
  </si>
  <si>
    <t>Rezerva ligjore statutore</t>
  </si>
  <si>
    <t>Fitimi i pashperndare</t>
  </si>
  <si>
    <t>Aksione te thesarit</t>
  </si>
  <si>
    <t>Nr</t>
  </si>
  <si>
    <t xml:space="preserve">Pasqyra e Fluksit Monetar - Metoda Direkte </t>
  </si>
  <si>
    <t>Periudha</t>
  </si>
  <si>
    <t>Raportuese</t>
  </si>
  <si>
    <t>Para ardhese</t>
  </si>
  <si>
    <t xml:space="preserve">Pasqyra e ndryshimit ne kapitale </t>
  </si>
  <si>
    <t>Pozicioni me 31dhjetor 2006</t>
  </si>
  <si>
    <t>Pozicioni me 31 dhjetor 2007</t>
  </si>
  <si>
    <t>Te Ardhura &amp; Shpenzime</t>
  </si>
  <si>
    <t>Emertimi</t>
  </si>
  <si>
    <t>Viti Raportues</t>
  </si>
  <si>
    <t>Viti Paraardhes</t>
  </si>
  <si>
    <t>1</t>
  </si>
  <si>
    <t>2</t>
  </si>
  <si>
    <t>3</t>
  </si>
  <si>
    <t>Ndryshimet ne inventarin e produkteve te gatshme dhe ne proces</t>
  </si>
  <si>
    <t>4</t>
  </si>
  <si>
    <t>Materialet e konsumuara</t>
  </si>
  <si>
    <t>5</t>
  </si>
  <si>
    <t>Kosto e punes</t>
  </si>
  <si>
    <t>5.1</t>
  </si>
  <si>
    <t>Paga e personelit</t>
  </si>
  <si>
    <t>5.2</t>
  </si>
  <si>
    <t>Sigurimet shoqerore dhe shendetesore</t>
  </si>
  <si>
    <t>6</t>
  </si>
  <si>
    <t>Amortizimi dhe zhvleresimet</t>
  </si>
  <si>
    <t>7</t>
  </si>
  <si>
    <t>Shpenzime te tjera</t>
  </si>
  <si>
    <t>8</t>
  </si>
  <si>
    <t>Totali i shpenzimeve</t>
  </si>
  <si>
    <t>9</t>
  </si>
  <si>
    <t>Fitimi apo humbja nga veprimtaria kryesore</t>
  </si>
  <si>
    <t>10</t>
  </si>
  <si>
    <t>Te ardhura dhe shpenzimet financiare nga njesite e kontrollit</t>
  </si>
  <si>
    <t>11</t>
  </si>
  <si>
    <t>Te ardhurat dhe shpenzimet financiare nga pjesemarrjet</t>
  </si>
  <si>
    <t>12</t>
  </si>
  <si>
    <t>Te ardhurat dhe shpenzimet financiare nga:</t>
  </si>
  <si>
    <t>Investime te tjera financiare afatgjate</t>
  </si>
  <si>
    <t>Interesa</t>
  </si>
  <si>
    <t>Fitimet (humbjet) nga kursi i kembimit</t>
  </si>
  <si>
    <t>Te tjera financiare</t>
  </si>
  <si>
    <t>13</t>
  </si>
  <si>
    <t>Totali i te ardhurave dhe shpenzimeve financiare</t>
  </si>
  <si>
    <t>14</t>
  </si>
  <si>
    <t>Te ardhura e shpenzime te pacaktuara</t>
  </si>
  <si>
    <t>15</t>
  </si>
  <si>
    <t>Fitimi(humbja) para tatimit</t>
  </si>
  <si>
    <t>16</t>
  </si>
  <si>
    <t>17</t>
  </si>
  <si>
    <t>18</t>
  </si>
  <si>
    <t>Elementet e pasqyrave te konsoliduara</t>
  </si>
  <si>
    <t xml:space="preserve">P A S Q Y R A T       F I N A N C I A R E </t>
  </si>
  <si>
    <t>(Ne zbatim te Standarteve Kombetare te Kontabilitetit nr.2</t>
  </si>
  <si>
    <t>dhe Ligjit Nr. 9228, date 29.04.2004 "Per Kontabilitetin dhe Pasqyrat Financiare"</t>
  </si>
  <si>
    <r>
      <t xml:space="preserve">                     </t>
    </r>
    <r>
      <rPr>
        <i/>
        <u val="single"/>
        <sz val="10"/>
        <rFont val="Arial"/>
        <family val="2"/>
      </rPr>
      <t xml:space="preserve"> Te dhena identifikuese</t>
    </r>
  </si>
  <si>
    <r>
      <t xml:space="preserve">                    </t>
    </r>
    <r>
      <rPr>
        <i/>
        <u val="single"/>
        <sz val="10"/>
        <rFont val="Arial"/>
        <family val="2"/>
      </rPr>
      <t>Te dhena te tjera</t>
    </r>
  </si>
  <si>
    <r>
      <t xml:space="preserve">                    Pasqyrat Financiare jane individuale                            </t>
    </r>
    <r>
      <rPr>
        <b/>
        <u val="single"/>
        <sz val="10"/>
        <rFont val="Arial"/>
        <family val="2"/>
      </rPr>
      <t>PO</t>
    </r>
  </si>
  <si>
    <t xml:space="preserve">                    Pasqyrat Financiare jane te konsoliduara                       -</t>
  </si>
  <si>
    <r>
      <t xml:space="preserve">                    Pasqyrat Financiare jane te shprehura ne                   </t>
    </r>
    <r>
      <rPr>
        <b/>
        <u val="single"/>
        <sz val="10"/>
        <rFont val="Arial"/>
        <family val="2"/>
      </rPr>
      <t>LEKE</t>
    </r>
  </si>
  <si>
    <r>
      <t xml:space="preserve">                    Pasqyrat Financiare jane te rrumbullakosura ne         </t>
    </r>
    <r>
      <rPr>
        <b/>
        <u val="single"/>
        <sz val="10"/>
        <rFont val="Arial"/>
        <family val="2"/>
      </rPr>
      <t>LEKE</t>
    </r>
  </si>
  <si>
    <t>BILANCI KONTABEL</t>
  </si>
  <si>
    <t>Ndertesa</t>
  </si>
  <si>
    <t>Rezerva</t>
  </si>
  <si>
    <t xml:space="preserve">                                     SHENIMET   SHPJEGUESE</t>
  </si>
  <si>
    <t>Mjete transporti</t>
  </si>
  <si>
    <t xml:space="preserve">                               EMERTIMI</t>
  </si>
  <si>
    <t>Shenime</t>
  </si>
  <si>
    <t>Aktivet e mbajtura per tregtim</t>
  </si>
  <si>
    <t>Aktive te tjera afatshkurtra financiare</t>
  </si>
  <si>
    <t>Instrumente te tjera borxhi</t>
  </si>
  <si>
    <t>Investime te tjera financiare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</si>
  <si>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</si>
  <si>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</si>
  <si>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</si>
  <si>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</si>
  <si>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</si>
  <si>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</si>
  <si>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>Parapagimet dhe shpenzimet e shtyra</t>
  </si>
  <si>
    <t>Investimet financiare afatgjata</t>
  </si>
  <si>
    <t>Aksione dhe letra te tjera me vlere</t>
  </si>
  <si>
    <t>Aktive afatgjata materiale</t>
  </si>
  <si>
    <t>Toka</t>
  </si>
  <si>
    <t>Aktive te tjera afatgjata materiale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</si>
  <si>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</si>
  <si>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</si>
  <si>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</si>
  <si>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</si>
  <si>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</si>
  <si>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</si>
  <si>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 (ne proces)</t>
  </si>
  <si>
    <t>Detyrimet Afatshkurtra</t>
  </si>
  <si>
    <t>Derivativet</t>
  </si>
  <si>
    <t>Huamarrjet</t>
  </si>
  <si>
    <t>Huat dhe obligacionet afatshkurtra</t>
  </si>
  <si>
    <t>Huat dhe parapagimet</t>
  </si>
  <si>
    <t>Te pagueshme ndaj furnitoreve</t>
  </si>
  <si>
    <t>Te pagueshme ndaj punonjesve</t>
  </si>
  <si>
    <t>Detyrimet tatimore</t>
  </si>
  <si>
    <t>Hua te tjera</t>
  </si>
  <si>
    <t>Grantet dhe te ardhurat e shtyra</t>
  </si>
  <si>
    <t>Provizionet afatshkurtra</t>
  </si>
  <si>
    <t>Huat afatgjata</t>
  </si>
  <si>
    <t>Hua, bono dhe detyrime nga qiraja financiare</t>
  </si>
  <si>
    <t>Bono te konvertueshme</t>
  </si>
  <si>
    <t>Huamarrje te tjera afatgjata</t>
  </si>
  <si>
    <t>Provizionet afatgjata</t>
  </si>
  <si>
    <t>Kapitali</t>
  </si>
  <si>
    <t>Kapitali qe i perket aksionareve te shoqerise meme</t>
  </si>
  <si>
    <t>Njesite ose aksionet e thesarit</t>
  </si>
  <si>
    <t>Rezerva statuore</t>
  </si>
  <si>
    <t>Rezerva ligjore</t>
  </si>
  <si>
    <t>Rezerva te tjera</t>
  </si>
  <si>
    <t>Fitimet e pashperndara</t>
  </si>
  <si>
    <t xml:space="preserve">                                                                                  TIRANE</t>
  </si>
  <si>
    <t xml:space="preserve">                      Adresa e Selise:  Rr. Papa Gjon Pali i II ABA Business Center Kati i 14 Zyra 7</t>
  </si>
  <si>
    <t xml:space="preserve">                      Nr.i Regjistrit Tregtar:                          </t>
  </si>
  <si>
    <t xml:space="preserve">                      NIPT-I :                                                  L01717020S</t>
  </si>
  <si>
    <t xml:space="preserve">                      Data e krijimit :                                     07.05.2010</t>
  </si>
  <si>
    <t xml:space="preserve"> Veprimtaria: Ndertimin, Zhvillimin dhe Operimin e Qendrave Nderkombetare te te Dhenave                                   </t>
  </si>
  <si>
    <t>Shoqeria: Tirana Datacom Sha</t>
  </si>
  <si>
    <t>Shoqeria : Tirana Datacom Sha</t>
  </si>
  <si>
    <t>I</t>
  </si>
  <si>
    <t>Aktivet Afatshkurtra</t>
  </si>
  <si>
    <t>Mjete monetare</t>
  </si>
  <si>
    <t>i</t>
  </si>
  <si>
    <t>ii</t>
  </si>
  <si>
    <t xml:space="preserve">Shuma </t>
  </si>
  <si>
    <t>I.3</t>
  </si>
  <si>
    <t>Llogari/Kerkesa te arketueshme</t>
  </si>
  <si>
    <t>Llogari/Kerkesa te tjera te arketueshme</t>
  </si>
  <si>
    <t>iii</t>
  </si>
  <si>
    <t>iv</t>
  </si>
  <si>
    <t>I.4</t>
  </si>
  <si>
    <t>v</t>
  </si>
  <si>
    <t>I.5</t>
  </si>
  <si>
    <t>Aktivet biologjike afatshkurtra</t>
  </si>
  <si>
    <t>Aktivet afatshkurtra te mbajtura per shitje</t>
  </si>
  <si>
    <t>Total</t>
  </si>
  <si>
    <t>II</t>
  </si>
  <si>
    <t>Aktivet Afatgjata</t>
  </si>
  <si>
    <t>Llogari/Kerkesa te arketueshme afatgjata</t>
  </si>
  <si>
    <t>Aksione dhe pjesemarrje te tjera ne njesi te kontrolluara</t>
  </si>
  <si>
    <t>Aksione dhe investime te tjera ne pjesmarrje</t>
  </si>
  <si>
    <t>II.1</t>
  </si>
  <si>
    <t>Makineri dhe pajisje</t>
  </si>
  <si>
    <t>II.2</t>
  </si>
  <si>
    <t>II.4</t>
  </si>
  <si>
    <t>Totali Aktivet</t>
  </si>
  <si>
    <t xml:space="preserve">         Ekonomisti</t>
  </si>
  <si>
    <t xml:space="preserve">  Administratori</t>
  </si>
  <si>
    <t>Huate dhe Kapitali</t>
  </si>
  <si>
    <t>Derivativet (vlera negative)</t>
  </si>
  <si>
    <t>Kthimet/ripagesat e huave afatgjata</t>
  </si>
  <si>
    <t>I.2</t>
  </si>
  <si>
    <t>Parapagimet e arkëtuara</t>
  </si>
  <si>
    <t>Detyrimet Afatgjata</t>
  </si>
  <si>
    <t>Bonot e konvertueshme</t>
  </si>
  <si>
    <t>Grantet dhe te ardhura te shtyra</t>
  </si>
  <si>
    <t>III</t>
  </si>
  <si>
    <t>Aksionet e pakices</t>
  </si>
  <si>
    <t>III.6</t>
  </si>
  <si>
    <t>Fitimi/Humbja e vitit financiar</t>
  </si>
  <si>
    <t>Totali Huate dhe Kapitali</t>
  </si>
  <si>
    <t>DIFERENCA</t>
  </si>
  <si>
    <t>a</t>
  </si>
  <si>
    <t>b</t>
  </si>
  <si>
    <t>c</t>
  </si>
  <si>
    <t>d</t>
  </si>
  <si>
    <t>CASH FLOW (metoda direkte)</t>
  </si>
  <si>
    <t>Fluksi i parave nga veprimtarite e shfrytezimit</t>
  </si>
  <si>
    <t>Parate e arketuara nga klientet</t>
  </si>
  <si>
    <t>Parate e arketuara nga veprimtarite</t>
  </si>
  <si>
    <t>Interesi paguar</t>
  </si>
  <si>
    <t>Tatim fitim i paguar</t>
  </si>
  <si>
    <t>A                (Para neto nga veprimtari e shfrytezimit)</t>
  </si>
  <si>
    <t>Shuma</t>
  </si>
  <si>
    <t>Fluksi i parave nga veprimtarite investuese</t>
  </si>
  <si>
    <t>Pagesa per blerje te kompanive te kontrolluara</t>
  </si>
  <si>
    <t>Arketime nga shitjet e pajisjeve</t>
  </si>
  <si>
    <t>Interesi i arketuar</t>
  </si>
  <si>
    <t>Dividende te arketuar</t>
  </si>
  <si>
    <t>B                (Para neto ne veprimtari investuese)</t>
  </si>
  <si>
    <t>Fluksi i parave nga aktivitetet financiare</t>
  </si>
  <si>
    <t>Arketime nga emetimi i kapitalit aksioner</t>
  </si>
  <si>
    <t>Arketime nga huamarrje afatgjata</t>
  </si>
  <si>
    <t>Pagesat e detyrimeve te qirase financiare</t>
  </si>
  <si>
    <t>Dividente te paguar</t>
  </si>
  <si>
    <t>C                (Paraja neto ne veprimtari financuese)</t>
  </si>
  <si>
    <t>Rritja / rënia neto e mjeteve monetare</t>
  </si>
  <si>
    <t>Mjetet monetare në fillim të periudhës</t>
  </si>
  <si>
    <t>Mjetet monetare në fund të periudhës</t>
  </si>
  <si>
    <t xml:space="preserve">   Ekonomisti</t>
  </si>
  <si>
    <t>Shoqeria TIRANA DATACOM SHA</t>
  </si>
  <si>
    <t>NIPTI L01717020S</t>
  </si>
  <si>
    <t>Sasia</t>
  </si>
  <si>
    <t>Gjendje</t>
  </si>
  <si>
    <t>Shtesa</t>
  </si>
  <si>
    <t>Pakesime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</si>
  <si>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</si>
  <si>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</si>
  <si>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</si>
  <si>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</si>
  <si>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</si>
  <si>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</si>
  <si>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Administratori</t>
  </si>
  <si>
    <t>Thoma Zbogo</t>
  </si>
  <si>
    <t xml:space="preserve"> (Thoma Zbogo)</t>
  </si>
  <si>
    <t>SHOQERIA TIRANA DATACOM SHA</t>
  </si>
  <si>
    <t>NIPT L01717020S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</si>
  <si>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</si>
  <si>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</si>
  <si>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</si>
  <si>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</si>
  <si>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</si>
  <si>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</si>
  <si>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</si>
  <si>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</si>
  <si>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</si>
  <si>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</si>
  <si>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</si>
  <si>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</si>
  <si>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</si>
  <si>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</si>
  <si>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</si>
  <si>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</si>
  <si>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</si>
  <si>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</si>
  <si>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</si>
  <si>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</si>
  <si>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</si>
  <si>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</si>
  <si>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</si>
  <si>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</si>
  <si>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</si>
  <si>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</si>
  <si>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</si>
  <si>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</si>
  <si>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</si>
  <si>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</si>
  <si>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</si>
  <si>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SHOQERIA TIRANA DATACOM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</si>
  <si>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</si>
  <si>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</si>
  <si>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</si>
  <si>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</si>
  <si>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</si>
  <si>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</si>
  <si>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</si>
  <si>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</si>
  <si>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</si>
  <si>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</si>
  <si>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</si>
  <si>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</si>
  <si>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</si>
  <si>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</si>
  <si>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</si>
  <si>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</si>
  <si>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</si>
  <si>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</si>
  <si>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</si>
  <si>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</si>
  <si>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</si>
  <si>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</si>
  <si>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</si>
  <si>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</si>
  <si>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</si>
  <si>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</si>
  <si>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</si>
  <si>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</si>
  <si>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</si>
  <si>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</si>
  <si>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</si>
  <si>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</si>
  <si>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</si>
  <si>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</si>
  <si>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</si>
  <si>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</si>
  <si>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</si>
  <si>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</si>
  <si>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</si>
  <si>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</si>
  <si>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</si>
  <si>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</si>
  <si>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</si>
  <si>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</si>
  <si>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</si>
  <si>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</si>
  <si>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</si>
  <si>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</si>
  <si>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</si>
  <si>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</si>
  <si>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</si>
  <si>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</si>
  <si>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</si>
  <si>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</si>
  <si>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</si>
  <si>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</si>
  <si>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</si>
  <si>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</si>
  <si>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</si>
  <si>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</si>
  <si>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</si>
  <si>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</si>
  <si>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 xml:space="preserve">    Administratori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</si>
  <si>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</si>
  <si>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</si>
  <si>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</si>
  <si>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</si>
  <si>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</si>
  <si>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</si>
  <si>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</si>
  <si>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</si>
  <si>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</si>
  <si>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</si>
  <si>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</si>
  <si>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</si>
  <si>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</si>
  <si>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</si>
  <si>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</si>
  <si>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</si>
  <si>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</si>
  <si>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</si>
  <si>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</si>
  <si>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</si>
  <si>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</si>
  <si>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</si>
  <si>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</si>
  <si>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</si>
  <si>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</si>
  <si>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</si>
  <si>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</si>
  <si>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</si>
  <si>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</si>
  <si>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</si>
  <si>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</si>
  <si>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</si>
  <si>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</si>
  <si>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</si>
  <si>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</si>
  <si>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</si>
  <si>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</si>
  <si>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</si>
  <si>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</si>
  <si>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</si>
  <si>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</si>
  <si>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</si>
  <si>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</si>
  <si>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</si>
  <si>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</si>
  <si>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</si>
  <si>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</si>
  <si>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</si>
  <si>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</si>
  <si>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</si>
  <si>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</si>
  <si>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</si>
  <si>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</si>
  <si>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</si>
  <si>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</si>
  <si>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</si>
  <si>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 xml:space="preserve">    Thoma Zbogo</t>
  </si>
  <si>
    <r>
      <t xml:space="preserve">Shenim: </t>
    </r>
    <r>
      <rPr>
        <sz val="10"/>
        <rFont val="Arial"/>
        <family val="2"/>
      </rPr>
      <t>Kjo pasqyre plotesohet edhe on-line.</t>
    </r>
  </si>
  <si>
    <t>AKTIVI</t>
  </si>
  <si>
    <t xml:space="preserve">   A .Afatshkurtra</t>
  </si>
  <si>
    <t>lek</t>
  </si>
  <si>
    <t>1. Shpenzime te Shtyra</t>
  </si>
  <si>
    <t xml:space="preserve">         Perbehet nga </t>
  </si>
  <si>
    <t>Shpenzime te periudh. Te ardhshme</t>
  </si>
  <si>
    <t>Te ardhura te periudh. Te ardhshme</t>
  </si>
  <si>
    <t>2. Mjete Monetare</t>
  </si>
  <si>
    <t>3. Aktive te tjera afatshkurtra financiare</t>
  </si>
  <si>
    <t>TVSH E Zbritshme</t>
  </si>
  <si>
    <t xml:space="preserve">  B  AFATGJATA</t>
  </si>
  <si>
    <t xml:space="preserve">    TOTALI AKTIVI</t>
  </si>
  <si>
    <t xml:space="preserve">    PASIVI</t>
  </si>
  <si>
    <t xml:space="preserve">   A. Detyrime afatshkurtra</t>
  </si>
  <si>
    <t>1.Hua dhe parapagime</t>
  </si>
  <si>
    <t>Furrnitore</t>
  </si>
  <si>
    <t>Te Pagueshme ndaj Punonjesve</t>
  </si>
  <si>
    <t>Sigurime Shoq &amp; Shend</t>
  </si>
  <si>
    <t>TAP</t>
  </si>
  <si>
    <t>Detyrime ndaj Ortakeve</t>
  </si>
  <si>
    <t xml:space="preserve">  B. KAPITAL</t>
  </si>
  <si>
    <t>Kapital aksioner</t>
  </si>
  <si>
    <t xml:space="preserve">    TOTALI PASIVI</t>
  </si>
  <si>
    <t xml:space="preserve">                                                                            Administratori I firmes</t>
  </si>
  <si>
    <t xml:space="preserve">ISP LEK </t>
  </si>
  <si>
    <t>4. Aktive Afatgjata jomateriale</t>
  </si>
  <si>
    <t>Shpenzime te Zhvillimit</t>
  </si>
  <si>
    <t>Te tjera A.AGJ Materiale( ne proces)</t>
  </si>
  <si>
    <t>Furnitor parapagime</t>
  </si>
  <si>
    <t>Shoqeria: TIRANA DATACOM SHA</t>
  </si>
  <si>
    <t xml:space="preserve">                                             Administratori</t>
  </si>
  <si>
    <t xml:space="preserve">                                            (Thoma Zbogo)</t>
  </si>
  <si>
    <t xml:space="preserve">   Shpjegime per Bilancin</t>
  </si>
  <si>
    <t>Viti 2011</t>
  </si>
  <si>
    <t xml:space="preserve">      (Halil Sulku)</t>
  </si>
  <si>
    <t xml:space="preserve"> (Halil Sulku)</t>
  </si>
  <si>
    <r>
      <t xml:space="preserve">                                                                       </t>
    </r>
    <r>
      <rPr>
        <b/>
        <sz val="10"/>
        <rFont val="Arial"/>
        <family val="2"/>
      </rPr>
      <t>(Thoma Zbogo)</t>
    </r>
    <r>
      <rPr>
        <sz val="10"/>
        <rFont val="Arial"/>
        <family val="2"/>
      </rPr>
      <t xml:space="preserve"> </t>
    </r>
  </si>
  <si>
    <t>Derivative &amp; aktive financ. te mbajt. per tregtim</t>
  </si>
  <si>
    <t>Parate e paguara ndaj furnit. &amp; punonj.</t>
  </si>
  <si>
    <t>Pagesa per blerje te aktiv. afatgj. materiale</t>
  </si>
  <si>
    <t xml:space="preserve">                      Emertimi dhe Forma Ligjore: TIRANA DATACOM SHA         </t>
  </si>
  <si>
    <t>date 28.12.1998, i ndryshuar, udhezimit Nr 5 date 30.06.2006  "Per tatimin mbi te ardhurat" si dhe</t>
  </si>
  <si>
    <t>kerkesat e ligjit Nr. 9228 date 29.04.2004 "Per kontabilitetin dhe pasqyrat financiare".</t>
  </si>
  <si>
    <t>per vitet e ardhshme.</t>
  </si>
  <si>
    <t>Shoqeria TIRANA DATACOM Sha e themeluar me 07.05.2010 dhe e rregjistruar ne QKR me dt 17.05.</t>
  </si>
  <si>
    <t>stratori per te cilin jane llogaritur dhe paguar konforme rregullave te gjitha detyrimet. Jane paguar gjith-</t>
  </si>
  <si>
    <t>kohe te pjeshme ekonomisti Halil Sulku</t>
  </si>
  <si>
    <t xml:space="preserve">Me qene se gjate vitit nuk ka patur aktivitet shpenzimet per paga,sigurime, komisione etje jane mbartur </t>
  </si>
  <si>
    <t xml:space="preserve">                  Periudha  Kontabel e pasqyrave Finaciare          Nga       01.01.2012</t>
  </si>
  <si>
    <t xml:space="preserve">                                                                                                    Deri me 31.12.2012</t>
  </si>
  <si>
    <t>Periudha kontabel     01 Janar-31 Dhjetor 2012</t>
  </si>
  <si>
    <t>Per periudhen: 01/01/2012 deri: 31/12/2012</t>
  </si>
  <si>
    <t>Pozicioni me 31dhjetor 2010</t>
  </si>
  <si>
    <t>Pozicioni me 31 dhjetor 2011</t>
  </si>
  <si>
    <t>Pozicioni me 31Dhjetor 2012</t>
  </si>
  <si>
    <t>ashtu edhe taksat vendore. Per mbylljen e pasqyrave financiare per vitin 2012 eshte kontraktuar me</t>
  </si>
  <si>
    <t>Lidhur me mbylljen e pasqyrave fianciare jane zbatuar kriteret sipas SKK Nr 2, kerkesat e ligjit Nr 8438</t>
  </si>
  <si>
    <t>Aktivet Afatgjata Materiale  me vlere fillestare   2012</t>
  </si>
  <si>
    <t>Amortizimi A.A.Materiale   2012</t>
  </si>
  <si>
    <t>Vlera Kontabel Neto e A.A.Materiale  2012</t>
  </si>
  <si>
    <t>Viti 2012</t>
  </si>
  <si>
    <t>Te punesuar mesatarisht per vitin 2012:</t>
  </si>
  <si>
    <t>2010. Gjate vitit 2012 nuk ka ushtruar aktivitet financiar. I punesuar ne Shoqeri ka qene vetem admini-</t>
  </si>
  <si>
    <t>ISP EURO (180.79)</t>
  </si>
  <si>
    <t xml:space="preserve">                    Data e mbylljes se Pasqyrave Finaciare                          20/03/2013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</si>
</sst>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);\-#,##0.00"/>
    <numFmt numFmtId="177" formatCode="dd/mm/yyyy"/>
    <numFmt numFmtId="178" formatCode="_(* #,##0_);_(* \(#,##0\);_(* &quot;-&quot;??_);_(@_)"/>
    <numFmt numFmtId="179" formatCode="0.00_);\(0.00\)"/>
    <numFmt numFmtId="180" formatCode="_(* #,##0.0_);_(* \(#,##0.0\);_(* &quot;-&quot;??_);_(@_)"/>
    <numFmt numFmtId="181" formatCode="0.0"/>
    <numFmt numFmtId="182" formatCode="0_);\(0\)"/>
    <numFmt numFmtId="183" formatCode="_-* #,##0.00_L_e_k_-;\-* #,##0.00_L_e_k_-;_-* &quot;-&quot;??_L_e_k_-;_-@_-"/>
    <numFmt numFmtId="184" formatCode="#,##0.0"/>
    <numFmt numFmtId="185" formatCode="0.0_);\(0.0\)"/>
  </numFmts>
  <fonts count="7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.0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1.05"/>
      <color indexed="8"/>
      <name val="Arial"/>
      <family val="0"/>
    </font>
    <font>
      <b/>
      <sz val="9.95"/>
      <color indexed="8"/>
      <name val="Arial"/>
      <family val="0"/>
    </font>
    <font>
      <b/>
      <sz val="10"/>
      <color indexed="8"/>
      <name val="MS Sans Serif"/>
      <family val="2"/>
    </font>
    <font>
      <sz val="9.95"/>
      <color indexed="8"/>
      <name val="Arial"/>
      <family val="0"/>
    </font>
    <font>
      <b/>
      <sz val="24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8.15"/>
      <color indexed="8"/>
      <name val="Times New Roman"/>
      <family val="0"/>
    </font>
    <font>
      <b/>
      <i/>
      <sz val="9.85"/>
      <color indexed="8"/>
      <name val="Times New Roman"/>
      <family val="0"/>
    </font>
    <font>
      <i/>
      <sz val="6.95"/>
      <color indexed="8"/>
      <name val="Times New Roman"/>
      <family val="0"/>
    </font>
    <font>
      <b/>
      <sz val="11.05"/>
      <color indexed="8"/>
      <name val="Microsoft Sans Serif"/>
      <family val="0"/>
    </font>
    <font>
      <b/>
      <sz val="10.55"/>
      <color indexed="8"/>
      <name val="Microsoft Sans Serif"/>
      <family val="0"/>
    </font>
    <font>
      <sz val="10.55"/>
      <color indexed="8"/>
      <name val="Microsoft Sans Serif"/>
      <family val="0"/>
    </font>
    <font>
      <b/>
      <sz val="9.95"/>
      <color indexed="8"/>
      <name val="Microsoft Sans Serif"/>
      <family val="0"/>
    </font>
    <font>
      <b/>
      <sz val="10.55"/>
      <name val="Microsoft Sans Serif"/>
      <family val="0"/>
    </font>
    <font>
      <sz val="13.9"/>
      <color indexed="8"/>
      <name val="Microsoft Sans Serif"/>
      <family val="0"/>
    </font>
    <font>
      <b/>
      <sz val="9.95"/>
      <color indexed="8"/>
      <name val="arial(Western)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5" fillId="0" borderId="10" xfId="59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58" applyBorder="1">
      <alignment/>
      <protection/>
    </xf>
    <xf numFmtId="0" fontId="0" fillId="0" borderId="0" xfId="58" applyBorder="1">
      <alignment/>
      <protection/>
    </xf>
    <xf numFmtId="0" fontId="0" fillId="0" borderId="14" xfId="58" applyBorder="1">
      <alignment/>
      <protection/>
    </xf>
    <xf numFmtId="0" fontId="17" fillId="0" borderId="13" xfId="58" applyFont="1" applyBorder="1" applyAlignment="1">
      <alignment horizontal="center"/>
      <protection/>
    </xf>
    <xf numFmtId="0" fontId="17" fillId="0" borderId="0" xfId="58" applyFont="1" applyBorder="1" applyAlignment="1">
      <alignment horizontal="center"/>
      <protection/>
    </xf>
    <xf numFmtId="0" fontId="17" fillId="0" borderId="14" xfId="58" applyFont="1" applyBorder="1" applyAlignment="1">
      <alignment horizontal="center"/>
      <protection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23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22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23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24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6" fillId="0" borderId="18" xfId="0" applyFont="1" applyBorder="1" applyAlignment="1">
      <alignment horizontal="center" wrapText="1"/>
    </xf>
    <xf numFmtId="0" fontId="25" fillId="0" borderId="19" xfId="0" applyFont="1" applyBorder="1" applyAlignment="1">
      <alignment horizontal="left" wrapText="1"/>
    </xf>
    <xf numFmtId="0" fontId="26" fillId="0" borderId="20" xfId="0" applyFont="1" applyBorder="1" applyAlignment="1">
      <alignment horizontal="left" wrapText="1"/>
    </xf>
    <xf numFmtId="43" fontId="25" fillId="0" borderId="20" xfId="42" applyFont="1" applyBorder="1" applyAlignment="1">
      <alignment horizontal="center" wrapText="1"/>
    </xf>
    <xf numFmtId="0" fontId="26" fillId="0" borderId="18" xfId="0" applyFont="1" applyBorder="1" applyAlignment="1">
      <alignment horizontal="left" wrapText="1"/>
    </xf>
    <xf numFmtId="43" fontId="25" fillId="0" borderId="18" xfId="42" applyFont="1" applyBorder="1" applyAlignment="1">
      <alignment horizontal="center" wrapText="1"/>
    </xf>
    <xf numFmtId="0" fontId="25" fillId="0" borderId="18" xfId="0" applyFont="1" applyBorder="1" applyAlignment="1">
      <alignment horizontal="left" wrapText="1"/>
    </xf>
    <xf numFmtId="43" fontId="25" fillId="0" borderId="18" xfId="42" applyFont="1" applyBorder="1" applyAlignment="1">
      <alignment wrapText="1"/>
    </xf>
    <xf numFmtId="43" fontId="25" fillId="0" borderId="18" xfId="42" applyFont="1" applyBorder="1" applyAlignment="1">
      <alignment horizontal="left" wrapText="1"/>
    </xf>
    <xf numFmtId="43" fontId="25" fillId="0" borderId="18" xfId="42" applyFont="1" applyBorder="1" applyAlignment="1">
      <alignment/>
    </xf>
    <xf numFmtId="43" fontId="25" fillId="0" borderId="18" xfId="42" applyFont="1" applyBorder="1" applyAlignment="1">
      <alignment horizontal="right" wrapText="1" indent="1"/>
    </xf>
    <xf numFmtId="43" fontId="25" fillId="0" borderId="18" xfId="42" applyFont="1" applyBorder="1" applyAlignment="1">
      <alignment horizontal="right" wrapText="1" indent="2"/>
    </xf>
    <xf numFmtId="43" fontId="25" fillId="0" borderId="18" xfId="42" applyFont="1" applyBorder="1" applyAlignment="1">
      <alignment horizontal="right" wrapText="1" indent="3"/>
    </xf>
    <xf numFmtId="0" fontId="0" fillId="0" borderId="21" xfId="0" applyNumberFormat="1" applyFill="1" applyBorder="1" applyAlignment="1" applyProtection="1">
      <alignment/>
      <protection/>
    </xf>
    <xf numFmtId="0" fontId="13" fillId="0" borderId="22" xfId="0" applyFont="1" applyBorder="1" applyAlignment="1">
      <alignment horizontal="left" vertical="center"/>
    </xf>
    <xf numFmtId="0" fontId="0" fillId="0" borderId="12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22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/>
      <protection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right" vertical="center"/>
    </xf>
    <xf numFmtId="0" fontId="0" fillId="0" borderId="11" xfId="0" applyNumberFormat="1" applyFill="1" applyBorder="1" applyAlignment="1" applyProtection="1">
      <alignment/>
      <protection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8" fontId="14" fillId="0" borderId="26" xfId="42" applyNumberFormat="1" applyFont="1" applyBorder="1" applyAlignment="1">
      <alignment horizontal="right" vertical="center"/>
    </xf>
    <xf numFmtId="178" fontId="0" fillId="0" borderId="26" xfId="42" applyNumberFormat="1" applyFont="1" applyFill="1" applyBorder="1" applyAlignment="1" applyProtection="1">
      <alignment/>
      <protection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178" fontId="16" fillId="0" borderId="26" xfId="42" applyNumberFormat="1" applyFont="1" applyBorder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178" fontId="0" fillId="0" borderId="27" xfId="42" applyNumberFormat="1" applyFont="1" applyFill="1" applyBorder="1" applyAlignment="1" applyProtection="1">
      <alignment/>
      <protection/>
    </xf>
    <xf numFmtId="178" fontId="0" fillId="0" borderId="0" xfId="42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right" vertical="center"/>
    </xf>
    <xf numFmtId="3" fontId="0" fillId="0" borderId="0" xfId="0" applyNumberFormat="1" applyFill="1" applyBorder="1" applyAlignment="1" applyProtection="1">
      <alignment/>
      <protection/>
    </xf>
    <xf numFmtId="182" fontId="0" fillId="0" borderId="0" xfId="0" applyNumberFormat="1" applyBorder="1" applyAlignment="1">
      <alignment/>
    </xf>
    <xf numFmtId="182" fontId="0" fillId="0" borderId="0" xfId="0" applyNumberFormat="1" applyFill="1" applyBorder="1" applyAlignment="1">
      <alignment/>
    </xf>
    <xf numFmtId="182" fontId="21" fillId="0" borderId="0" xfId="0" applyNumberFormat="1" applyFont="1" applyBorder="1" applyAlignment="1">
      <alignment/>
    </xf>
    <xf numFmtId="182" fontId="22" fillId="0" borderId="0" xfId="0" applyNumberFormat="1" applyFont="1" applyBorder="1" applyAlignment="1">
      <alignment/>
    </xf>
    <xf numFmtId="182" fontId="20" fillId="0" borderId="0" xfId="0" applyNumberFormat="1" applyFon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0" xfId="0" applyNumberFormat="1" applyAlignment="1">
      <alignment/>
    </xf>
    <xf numFmtId="182" fontId="5" fillId="0" borderId="0" xfId="0" applyNumberFormat="1" applyFont="1" applyFill="1" applyBorder="1" applyAlignment="1">
      <alignment horizontal="right"/>
    </xf>
    <xf numFmtId="182" fontId="25" fillId="0" borderId="20" xfId="42" applyNumberFormat="1" applyFont="1" applyBorder="1" applyAlignment="1">
      <alignment horizontal="center" wrapText="1"/>
    </xf>
    <xf numFmtId="182" fontId="25" fillId="0" borderId="18" xfId="42" applyNumberFormat="1" applyFont="1" applyBorder="1" applyAlignment="1">
      <alignment horizontal="center" wrapText="1"/>
    </xf>
    <xf numFmtId="182" fontId="26" fillId="0" borderId="18" xfId="42" applyNumberFormat="1" applyFont="1" applyBorder="1" applyAlignment="1">
      <alignment horizontal="center" wrapText="1"/>
    </xf>
    <xf numFmtId="182" fontId="25" fillId="0" borderId="19" xfId="0" applyNumberFormat="1" applyFont="1" applyBorder="1" applyAlignment="1">
      <alignment horizontal="center" wrapText="1"/>
    </xf>
    <xf numFmtId="182" fontId="25" fillId="0" borderId="18" xfId="42" applyNumberFormat="1" applyFont="1" applyBorder="1" applyAlignment="1">
      <alignment horizontal="center"/>
    </xf>
    <xf numFmtId="182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15" fillId="0" borderId="12" xfId="0" applyNumberFormat="1" applyFont="1" applyFill="1" applyBorder="1" applyAlignment="1" applyProtection="1">
      <alignment/>
      <protection/>
    </xf>
    <xf numFmtId="0" fontId="13" fillId="0" borderId="23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30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vertical="center"/>
    </xf>
    <xf numFmtId="0" fontId="0" fillId="0" borderId="18" xfId="0" applyNumberFormat="1" applyFill="1" applyBorder="1" applyAlignment="1" applyProtection="1">
      <alignment/>
      <protection/>
    </xf>
    <xf numFmtId="1" fontId="31" fillId="0" borderId="18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vertical="center"/>
    </xf>
    <xf numFmtId="0" fontId="33" fillId="0" borderId="18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Border="1" applyAlignment="1">
      <alignment horizontal="right" vertical="center"/>
    </xf>
    <xf numFmtId="0" fontId="33" fillId="0" borderId="0" xfId="0" applyFont="1" applyAlignment="1">
      <alignment horizontal="left" vertical="center"/>
    </xf>
    <xf numFmtId="2" fontId="14" fillId="0" borderId="26" xfId="42" applyNumberFormat="1" applyFont="1" applyBorder="1" applyAlignment="1">
      <alignment horizontal="right" vertical="center"/>
    </xf>
    <xf numFmtId="2" fontId="14" fillId="0" borderId="27" xfId="42" applyNumberFormat="1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" fillId="0" borderId="14" xfId="59" applyFont="1" applyBorder="1" applyAlignment="1">
      <alignment horizontal="center"/>
      <protection/>
    </xf>
    <xf numFmtId="0" fontId="31" fillId="0" borderId="20" xfId="0" applyFont="1" applyBorder="1" applyAlignment="1">
      <alignment vertical="center"/>
    </xf>
    <xf numFmtId="0" fontId="0" fillId="0" borderId="20" xfId="0" applyNumberFormat="1" applyFill="1" applyBorder="1" applyAlignment="1" applyProtection="1">
      <alignment/>
      <protection/>
    </xf>
    <xf numFmtId="1" fontId="32" fillId="0" borderId="18" xfId="0" applyNumberFormat="1" applyFont="1" applyBorder="1" applyAlignment="1">
      <alignment horizontal="right" vertical="center"/>
    </xf>
    <xf numFmtId="182" fontId="32" fillId="0" borderId="18" xfId="0" applyNumberFormat="1" applyFont="1" applyBorder="1" applyAlignment="1">
      <alignment horizontal="right" vertical="center"/>
    </xf>
    <xf numFmtId="182" fontId="0" fillId="0" borderId="18" xfId="0" applyNumberFormat="1" applyFill="1" applyBorder="1" applyAlignment="1" applyProtection="1">
      <alignment/>
      <protection/>
    </xf>
    <xf numFmtId="0" fontId="36" fillId="0" borderId="18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3" fontId="0" fillId="0" borderId="18" xfId="44" applyNumberForma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3" fontId="0" fillId="0" borderId="19" xfId="44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5" fillId="0" borderId="19" xfId="61" applyFont="1" applyBorder="1" applyAlignment="1">
      <alignment horizontal="center"/>
      <protection/>
    </xf>
    <xf numFmtId="2" fontId="43" fillId="0" borderId="31" xfId="61" applyNumberFormat="1" applyFont="1" applyBorder="1" applyAlignment="1">
      <alignment horizontal="center" wrapText="1"/>
      <protection/>
    </xf>
    <xf numFmtId="0" fontId="44" fillId="0" borderId="32" xfId="61" applyFont="1" applyBorder="1" applyAlignment="1">
      <alignment horizontal="center" vertical="center" wrapText="1"/>
      <protection/>
    </xf>
    <xf numFmtId="0" fontId="5" fillId="0" borderId="33" xfId="61" applyFont="1" applyBorder="1" applyAlignment="1">
      <alignment horizontal="center"/>
      <protection/>
    </xf>
    <xf numFmtId="0" fontId="5" fillId="0" borderId="34" xfId="61" applyFont="1" applyBorder="1" applyAlignment="1">
      <alignment horizontal="left" wrapText="1"/>
      <protection/>
    </xf>
    <xf numFmtId="0" fontId="5" fillId="0" borderId="34" xfId="61" applyFont="1" applyBorder="1" applyAlignment="1">
      <alignment horizontal="left"/>
      <protection/>
    </xf>
    <xf numFmtId="0" fontId="5" fillId="0" borderId="35" xfId="61" applyFont="1" applyBorder="1" applyAlignment="1">
      <alignment horizontal="left"/>
      <protection/>
    </xf>
    <xf numFmtId="0" fontId="0" fillId="0" borderId="36" xfId="61" applyFont="1" applyBorder="1" applyAlignment="1">
      <alignment horizontal="center"/>
      <protection/>
    </xf>
    <xf numFmtId="0" fontId="0" fillId="0" borderId="37" xfId="61" applyFont="1" applyBorder="1" applyAlignment="1">
      <alignment horizontal="left" wrapText="1"/>
      <protection/>
    </xf>
    <xf numFmtId="0" fontId="0" fillId="0" borderId="38" xfId="61" applyFont="1" applyBorder="1" applyAlignment="1">
      <alignment horizontal="center"/>
      <protection/>
    </xf>
    <xf numFmtId="0" fontId="40" fillId="0" borderId="37" xfId="61" applyFont="1" applyBorder="1" applyAlignment="1">
      <alignment horizontal="left" wrapText="1"/>
      <protection/>
    </xf>
    <xf numFmtId="0" fontId="5" fillId="0" borderId="39" xfId="61" applyFont="1" applyBorder="1" applyAlignment="1">
      <alignment horizontal="center"/>
      <protection/>
    </xf>
    <xf numFmtId="0" fontId="5" fillId="0" borderId="37" xfId="61" applyFont="1" applyBorder="1" applyAlignment="1">
      <alignment horizontal="left" wrapText="1"/>
      <protection/>
    </xf>
    <xf numFmtId="0" fontId="0" fillId="0" borderId="20" xfId="61" applyFont="1" applyBorder="1" applyAlignment="1">
      <alignment horizontal="left" wrapText="1"/>
      <protection/>
    </xf>
    <xf numFmtId="0" fontId="0" fillId="0" borderId="40" xfId="61" applyFont="1" applyBorder="1" applyAlignment="1">
      <alignment horizontal="center"/>
      <protection/>
    </xf>
    <xf numFmtId="0" fontId="0" fillId="0" borderId="30" xfId="61" applyFont="1" applyBorder="1" applyAlignment="1">
      <alignment horizontal="left" wrapText="1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wrapText="1"/>
      <protection/>
    </xf>
    <xf numFmtId="0" fontId="5" fillId="0" borderId="36" xfId="61" applyFont="1" applyBorder="1" applyAlignment="1">
      <alignment horizontal="center"/>
      <protection/>
    </xf>
    <xf numFmtId="0" fontId="38" fillId="0" borderId="18" xfId="61" applyFont="1" applyBorder="1" applyAlignment="1">
      <alignment horizontal="left" wrapText="1"/>
      <protection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5" fillId="0" borderId="38" xfId="61" applyFont="1" applyBorder="1" applyAlignment="1">
      <alignment horizontal="center"/>
      <protection/>
    </xf>
    <xf numFmtId="0" fontId="5" fillId="0" borderId="18" xfId="61" applyFont="1" applyBorder="1" applyAlignment="1">
      <alignment horizontal="left" wrapText="1"/>
      <protection/>
    </xf>
    <xf numFmtId="0" fontId="5" fillId="0" borderId="40" xfId="61" applyFont="1" applyBorder="1" applyAlignment="1">
      <alignment horizontal="center"/>
      <protection/>
    </xf>
    <xf numFmtId="0" fontId="5" fillId="0" borderId="20" xfId="61" applyFont="1" applyBorder="1" applyAlignment="1">
      <alignment horizontal="left" wrapText="1"/>
      <protection/>
    </xf>
    <xf numFmtId="0" fontId="5" fillId="0" borderId="41" xfId="61" applyFont="1" applyBorder="1" applyAlignment="1">
      <alignment horizontal="center"/>
      <protection/>
    </xf>
    <xf numFmtId="0" fontId="5" fillId="0" borderId="42" xfId="61" applyFont="1" applyBorder="1" applyAlignment="1">
      <alignment horizontal="left" wrapText="1"/>
      <protection/>
    </xf>
    <xf numFmtId="0" fontId="5" fillId="0" borderId="0" xfId="61" applyFont="1" applyBorder="1" applyAlignment="1">
      <alignment horizontal="center"/>
      <protection/>
    </xf>
    <xf numFmtId="0" fontId="5" fillId="0" borderId="0" xfId="61" applyFont="1" applyBorder="1" applyAlignment="1">
      <alignment horizontal="left" wrapText="1"/>
      <protection/>
    </xf>
    <xf numFmtId="0" fontId="5" fillId="0" borderId="0" xfId="61" applyFont="1" applyBorder="1" applyAlignment="1">
      <alignment horizontal="left"/>
      <protection/>
    </xf>
    <xf numFmtId="0" fontId="2" fillId="0" borderId="19" xfId="61" applyFont="1" applyBorder="1">
      <alignment/>
      <protection/>
    </xf>
    <xf numFmtId="2" fontId="43" fillId="0" borderId="19" xfId="61" applyNumberFormat="1" applyFont="1" applyBorder="1" applyAlignment="1">
      <alignment horizontal="center" wrapText="1"/>
      <protection/>
    </xf>
    <xf numFmtId="0" fontId="44" fillId="0" borderId="19" xfId="61" applyFont="1" applyBorder="1" applyAlignment="1">
      <alignment horizontal="center" vertical="center" wrapText="1"/>
      <protection/>
    </xf>
    <xf numFmtId="0" fontId="44" fillId="0" borderId="43" xfId="61" applyFont="1" applyBorder="1" applyAlignment="1">
      <alignment horizontal="center"/>
      <protection/>
    </xf>
    <xf numFmtId="0" fontId="44" fillId="0" borderId="34" xfId="61" applyFont="1" applyBorder="1" applyAlignment="1">
      <alignment horizontal="left" wrapText="1"/>
      <protection/>
    </xf>
    <xf numFmtId="0" fontId="44" fillId="0" borderId="34" xfId="61" applyFont="1" applyBorder="1" applyAlignment="1">
      <alignment horizontal="left"/>
      <protection/>
    </xf>
    <xf numFmtId="0" fontId="2" fillId="0" borderId="39" xfId="61" applyFont="1" applyBorder="1" applyAlignment="1">
      <alignment horizontal="left"/>
      <protection/>
    </xf>
    <xf numFmtId="0" fontId="2" fillId="0" borderId="18" xfId="62" applyFont="1" applyFill="1" applyBorder="1" applyAlignment="1">
      <alignment horizontal="left" wrapText="1"/>
      <protection/>
    </xf>
    <xf numFmtId="0" fontId="44" fillId="0" borderId="18" xfId="61" applyFont="1" applyBorder="1" applyAlignment="1">
      <alignment horizontal="left"/>
      <protection/>
    </xf>
    <xf numFmtId="0" fontId="2" fillId="0" borderId="18" xfId="61" applyFont="1" applyBorder="1" applyAlignment="1">
      <alignment horizontal="left" wrapText="1"/>
      <protection/>
    </xf>
    <xf numFmtId="0" fontId="44" fillId="0" borderId="39" xfId="61" applyFont="1" applyBorder="1" applyAlignment="1">
      <alignment horizontal="center"/>
      <protection/>
    </xf>
    <xf numFmtId="0" fontId="44" fillId="0" borderId="18" xfId="61" applyFont="1" applyBorder="1" applyAlignment="1">
      <alignment horizontal="left" wrapText="1"/>
      <protection/>
    </xf>
    <xf numFmtId="0" fontId="2" fillId="0" borderId="39" xfId="61" applyFont="1" applyBorder="1" applyAlignment="1">
      <alignment horizontal="center"/>
      <protection/>
    </xf>
    <xf numFmtId="0" fontId="2" fillId="0" borderId="18" xfId="61" applyFont="1" applyBorder="1" applyAlignment="1">
      <alignment horizontal="left"/>
      <protection/>
    </xf>
    <xf numFmtId="0" fontId="2" fillId="0" borderId="39" xfId="61" applyFont="1" applyFill="1" applyBorder="1" applyAlignment="1">
      <alignment horizontal="center"/>
      <protection/>
    </xf>
    <xf numFmtId="0" fontId="2" fillId="0" borderId="13" xfId="0" applyFont="1" applyBorder="1" applyAlignment="1">
      <alignment/>
    </xf>
    <xf numFmtId="0" fontId="4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4" fillId="0" borderId="20" xfId="61" applyFont="1" applyBorder="1" applyAlignment="1">
      <alignment horizontal="center" vertical="center" wrapText="1"/>
      <protection/>
    </xf>
    <xf numFmtId="0" fontId="44" fillId="0" borderId="44" xfId="61" applyFont="1" applyBorder="1" applyAlignment="1">
      <alignment horizontal="center" vertical="center" wrapText="1"/>
      <protection/>
    </xf>
    <xf numFmtId="0" fontId="44" fillId="0" borderId="39" xfId="61" applyFont="1" applyBorder="1">
      <alignment/>
      <protection/>
    </xf>
    <xf numFmtId="0" fontId="2" fillId="0" borderId="39" xfId="0" applyFont="1" applyBorder="1" applyAlignment="1">
      <alignment/>
    </xf>
    <xf numFmtId="0" fontId="2" fillId="0" borderId="39" xfId="61" applyFont="1" applyBorder="1">
      <alignment/>
      <protection/>
    </xf>
    <xf numFmtId="0" fontId="2" fillId="0" borderId="41" xfId="61" applyFont="1" applyBorder="1">
      <alignment/>
      <protection/>
    </xf>
    <xf numFmtId="0" fontId="44" fillId="0" borderId="42" xfId="61" applyFont="1" applyBorder="1" applyAlignment="1">
      <alignment horizontal="left"/>
      <protection/>
    </xf>
    <xf numFmtId="0" fontId="2" fillId="0" borderId="42" xfId="61" applyFont="1" applyBorder="1" applyAlignment="1">
      <alignment horizontal="left"/>
      <protection/>
    </xf>
    <xf numFmtId="0" fontId="44" fillId="0" borderId="0" xfId="61" applyFont="1" applyBorder="1" applyAlignment="1">
      <alignment horizontal="left"/>
      <protection/>
    </xf>
    <xf numFmtId="0" fontId="41" fillId="0" borderId="0" xfId="61" applyFont="1" applyBorder="1" applyAlignment="1">
      <alignment horizontal="left"/>
      <protection/>
    </xf>
    <xf numFmtId="0" fontId="0" fillId="0" borderId="0" xfId="61" applyFont="1">
      <alignment/>
      <protection/>
    </xf>
    <xf numFmtId="0" fontId="0" fillId="0" borderId="18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/>
    </xf>
    <xf numFmtId="0" fontId="5" fillId="0" borderId="19" xfId="0" applyFont="1" applyBorder="1" applyAlignment="1">
      <alignment/>
    </xf>
    <xf numFmtId="0" fontId="0" fillId="0" borderId="45" xfId="0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37" xfId="0" applyFont="1" applyBorder="1" applyAlignment="1">
      <alignment/>
    </xf>
    <xf numFmtId="0" fontId="0" fillId="0" borderId="15" xfId="0" applyFont="1" applyBorder="1" applyAlignment="1">
      <alignment/>
    </xf>
    <xf numFmtId="0" fontId="4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5" fillId="0" borderId="19" xfId="0" applyFont="1" applyBorder="1" applyAlignment="1">
      <alignment horizontal="center"/>
    </xf>
    <xf numFmtId="14" fontId="5" fillId="0" borderId="20" xfId="0" applyNumberFormat="1" applyFont="1" applyBorder="1" applyAlignment="1">
      <alignment horizontal="center"/>
    </xf>
    <xf numFmtId="0" fontId="5" fillId="0" borderId="46" xfId="0" applyFont="1" applyBorder="1" applyAlignment="1">
      <alignment vertical="center"/>
    </xf>
    <xf numFmtId="0" fontId="38" fillId="0" borderId="47" xfId="0" applyFont="1" applyBorder="1" applyAlignment="1">
      <alignment vertical="center"/>
    </xf>
    <xf numFmtId="0" fontId="38" fillId="0" borderId="47" xfId="0" applyFont="1" applyBorder="1" applyAlignment="1">
      <alignment horizontal="center" vertical="center"/>
    </xf>
    <xf numFmtId="3" fontId="38" fillId="0" borderId="47" xfId="44" applyNumberFormat="1" applyFont="1" applyBorder="1" applyAlignment="1">
      <alignment vertical="center"/>
    </xf>
    <xf numFmtId="3" fontId="38" fillId="0" borderId="48" xfId="44" applyNumberFormat="1" applyFont="1" applyBorder="1" applyAlignment="1">
      <alignment vertical="center"/>
    </xf>
    <xf numFmtId="43" fontId="31" fillId="0" borderId="18" xfId="42" applyFont="1" applyBorder="1" applyAlignment="1">
      <alignment horizontal="right" vertical="center"/>
    </xf>
    <xf numFmtId="43" fontId="32" fillId="0" borderId="18" xfId="42" applyFont="1" applyBorder="1" applyAlignment="1">
      <alignment horizontal="right" vertical="center"/>
    </xf>
    <xf numFmtId="43" fontId="33" fillId="0" borderId="18" xfId="42" applyFont="1" applyBorder="1" applyAlignment="1">
      <alignment horizontal="right" vertical="center"/>
    </xf>
    <xf numFmtId="43" fontId="34" fillId="0" borderId="18" xfId="42" applyFont="1" applyBorder="1" applyAlignment="1">
      <alignment horizontal="right" vertical="center"/>
    </xf>
    <xf numFmtId="43" fontId="0" fillId="0" borderId="18" xfId="42" applyFont="1" applyFill="1" applyBorder="1" applyAlignment="1" applyProtection="1">
      <alignment/>
      <protection/>
    </xf>
    <xf numFmtId="0" fontId="31" fillId="0" borderId="18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4" fillId="0" borderId="13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4" xfId="0" applyFont="1" applyBorder="1" applyAlignment="1">
      <alignment/>
    </xf>
    <xf numFmtId="0" fontId="46" fillId="0" borderId="0" xfId="0" applyFont="1" applyAlignment="1">
      <alignment/>
    </xf>
    <xf numFmtId="43" fontId="32" fillId="0" borderId="18" xfId="42" applyFont="1" applyBorder="1" applyAlignment="1">
      <alignment vertical="center"/>
    </xf>
    <xf numFmtId="43" fontId="0" fillId="0" borderId="0" xfId="42" applyFont="1" applyBorder="1" applyAlignment="1">
      <alignment/>
    </xf>
    <xf numFmtId="43" fontId="5" fillId="0" borderId="0" xfId="42" applyFont="1" applyBorder="1" applyAlignment="1">
      <alignment/>
    </xf>
    <xf numFmtId="43" fontId="5" fillId="0" borderId="0" xfId="42" applyFont="1" applyFill="1" applyBorder="1" applyAlignment="1">
      <alignment/>
    </xf>
    <xf numFmtId="43" fontId="22" fillId="0" borderId="0" xfId="42" applyFont="1" applyBorder="1" applyAlignment="1">
      <alignment/>
    </xf>
    <xf numFmtId="43" fontId="5" fillId="0" borderId="0" xfId="42" applyFont="1" applyBorder="1" applyAlignment="1">
      <alignment horizontal="right"/>
    </xf>
    <xf numFmtId="43" fontId="5" fillId="0" borderId="0" xfId="42" applyFont="1" applyFill="1" applyBorder="1" applyAlignment="1">
      <alignment horizontal="right"/>
    </xf>
    <xf numFmtId="43" fontId="31" fillId="0" borderId="0" xfId="42" applyFont="1" applyAlignment="1">
      <alignment horizontal="right" vertical="center"/>
    </xf>
    <xf numFmtId="0" fontId="5" fillId="0" borderId="13" xfId="58" applyFont="1" applyBorder="1" applyAlignment="1">
      <alignment horizontal="left"/>
      <protection/>
    </xf>
    <xf numFmtId="0" fontId="5" fillId="0" borderId="0" xfId="58" applyFont="1" applyBorder="1" applyAlignment="1">
      <alignment horizontal="left"/>
      <protection/>
    </xf>
    <xf numFmtId="0" fontId="5" fillId="0" borderId="14" xfId="58" applyFont="1" applyBorder="1" applyAlignment="1">
      <alignment horizontal="left"/>
      <protection/>
    </xf>
    <xf numFmtId="0" fontId="17" fillId="0" borderId="13" xfId="58" applyFont="1" applyBorder="1" applyAlignment="1">
      <alignment horizontal="center"/>
      <protection/>
    </xf>
    <xf numFmtId="0" fontId="17" fillId="0" borderId="0" xfId="58" applyFont="1" applyBorder="1" applyAlignment="1">
      <alignment horizontal="center"/>
      <protection/>
    </xf>
    <xf numFmtId="0" fontId="17" fillId="0" borderId="14" xfId="58" applyFont="1" applyBorder="1" applyAlignment="1">
      <alignment horizontal="center"/>
      <protection/>
    </xf>
    <xf numFmtId="0" fontId="5" fillId="0" borderId="13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5" fillId="0" borderId="14" xfId="58" applyFont="1" applyBorder="1" applyAlignment="1">
      <alignment horizontal="center"/>
      <protection/>
    </xf>
    <xf numFmtId="0" fontId="0" fillId="0" borderId="13" xfId="58" applyBorder="1" applyAlignment="1">
      <alignment horizontal="center"/>
      <protection/>
    </xf>
    <xf numFmtId="0" fontId="0" fillId="0" borderId="0" xfId="58" applyBorder="1" applyAlignment="1">
      <alignment horizontal="center"/>
      <protection/>
    </xf>
    <xf numFmtId="0" fontId="0" fillId="0" borderId="14" xfId="58" applyBorder="1" applyAlignment="1">
      <alignment horizontal="center"/>
      <protection/>
    </xf>
    <xf numFmtId="0" fontId="0" fillId="0" borderId="13" xfId="58" applyFont="1" applyBorder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0" fillId="0" borderId="14" xfId="58" applyBorder="1" applyAlignment="1">
      <alignment horizontal="left"/>
      <protection/>
    </xf>
    <xf numFmtId="0" fontId="0" fillId="0" borderId="13" xfId="58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0" xfId="61" applyFont="1" applyBorder="1" applyAlignment="1">
      <alignment horizontal="left" wrapText="1"/>
      <protection/>
    </xf>
    <xf numFmtId="0" fontId="5" fillId="0" borderId="37" xfId="61" applyFont="1" applyBorder="1" applyAlignment="1">
      <alignment horizontal="left" wrapText="1"/>
      <protection/>
    </xf>
    <xf numFmtId="0" fontId="0" fillId="0" borderId="50" xfId="61" applyFont="1" applyBorder="1" applyAlignment="1">
      <alignment horizontal="left" wrapText="1"/>
      <protection/>
    </xf>
    <xf numFmtId="0" fontId="0" fillId="0" borderId="37" xfId="61" applyFont="1" applyBorder="1" applyAlignment="1">
      <alignment horizontal="left" wrapText="1"/>
      <protection/>
    </xf>
    <xf numFmtId="0" fontId="5" fillId="0" borderId="18" xfId="61" applyFont="1" applyBorder="1" applyAlignment="1">
      <alignment horizontal="left" wrapText="1"/>
      <protection/>
    </xf>
    <xf numFmtId="0" fontId="0" fillId="0" borderId="50" xfId="61" applyFont="1" applyBorder="1" applyAlignment="1">
      <alignment horizontal="center" wrapText="1"/>
      <protection/>
    </xf>
    <xf numFmtId="0" fontId="0" fillId="0" borderId="37" xfId="61" applyFont="1" applyBorder="1" applyAlignment="1">
      <alignment horizontal="center" wrapText="1"/>
      <protection/>
    </xf>
    <xf numFmtId="2" fontId="5" fillId="0" borderId="45" xfId="61" applyNumberFormat="1" applyFont="1" applyBorder="1" applyAlignment="1">
      <alignment horizontal="center" wrapText="1"/>
      <protection/>
    </xf>
    <xf numFmtId="2" fontId="5" fillId="0" borderId="50" xfId="61" applyNumberFormat="1" applyFont="1" applyBorder="1" applyAlignment="1">
      <alignment horizontal="center" wrapText="1"/>
      <protection/>
    </xf>
    <xf numFmtId="2" fontId="5" fillId="0" borderId="37" xfId="61" applyNumberFormat="1" applyFont="1" applyBorder="1" applyAlignment="1">
      <alignment horizontal="center" wrapText="1"/>
      <protection/>
    </xf>
    <xf numFmtId="2" fontId="43" fillId="0" borderId="0" xfId="61" applyNumberFormat="1" applyFont="1" applyBorder="1" applyAlignment="1">
      <alignment horizontal="center" wrapText="1"/>
      <protection/>
    </xf>
    <xf numFmtId="2" fontId="43" fillId="0" borderId="31" xfId="61" applyNumberFormat="1" applyFont="1" applyBorder="1" applyAlignment="1">
      <alignment horizontal="center" wrapText="1"/>
      <protection/>
    </xf>
    <xf numFmtId="0" fontId="5" fillId="0" borderId="51" xfId="61" applyFont="1" applyBorder="1" applyAlignment="1">
      <alignment horizontal="left" wrapText="1"/>
      <protection/>
    </xf>
    <xf numFmtId="0" fontId="5" fillId="0" borderId="34" xfId="61" applyFont="1" applyBorder="1" applyAlignment="1">
      <alignment horizontal="left" wrapText="1"/>
      <protection/>
    </xf>
    <xf numFmtId="0" fontId="2" fillId="0" borderId="18" xfId="62" applyFont="1" applyFill="1" applyBorder="1" applyAlignment="1">
      <alignment horizontal="left" wrapText="1"/>
      <protection/>
    </xf>
    <xf numFmtId="0" fontId="44" fillId="0" borderId="18" xfId="61" applyFont="1" applyBorder="1" applyAlignment="1">
      <alignment horizontal="left" wrapText="1"/>
      <protection/>
    </xf>
    <xf numFmtId="0" fontId="40" fillId="0" borderId="37" xfId="61" applyFont="1" applyBorder="1" applyAlignment="1">
      <alignment horizontal="left" wrapText="1"/>
      <protection/>
    </xf>
    <xf numFmtId="0" fontId="40" fillId="0" borderId="18" xfId="61" applyFont="1" applyBorder="1" applyAlignment="1">
      <alignment horizontal="left" wrapText="1"/>
      <protection/>
    </xf>
    <xf numFmtId="0" fontId="2" fillId="0" borderId="18" xfId="61" applyFont="1" applyBorder="1" applyAlignment="1">
      <alignment horizontal="left"/>
      <protection/>
    </xf>
    <xf numFmtId="0" fontId="5" fillId="0" borderId="42" xfId="61" applyFont="1" applyBorder="1" applyAlignment="1">
      <alignment horizontal="left" wrapText="1"/>
      <protection/>
    </xf>
    <xf numFmtId="0" fontId="43" fillId="0" borderId="28" xfId="61" applyFont="1" applyBorder="1" applyAlignment="1">
      <alignment horizontal="center" wrapText="1"/>
      <protection/>
    </xf>
    <xf numFmtId="0" fontId="43" fillId="0" borderId="52" xfId="61" applyFont="1" applyBorder="1" applyAlignment="1">
      <alignment horizontal="center" wrapText="1"/>
      <protection/>
    </xf>
    <xf numFmtId="0" fontId="43" fillId="0" borderId="49" xfId="61" applyFont="1" applyBorder="1" applyAlignment="1">
      <alignment horizontal="center" wrapText="1"/>
      <protection/>
    </xf>
    <xf numFmtId="0" fontId="44" fillId="0" borderId="51" xfId="61" applyFont="1" applyBorder="1" applyAlignment="1">
      <alignment horizontal="left" wrapText="1"/>
      <protection/>
    </xf>
    <xf numFmtId="0" fontId="44" fillId="0" borderId="34" xfId="61" applyFont="1" applyBorder="1" applyAlignment="1">
      <alignment horizontal="left" wrapText="1"/>
      <protection/>
    </xf>
    <xf numFmtId="0" fontId="44" fillId="0" borderId="18" xfId="62" applyFont="1" applyFill="1" applyBorder="1" applyAlignment="1">
      <alignment horizontal="left" wrapText="1"/>
      <protection/>
    </xf>
    <xf numFmtId="0" fontId="2" fillId="0" borderId="18" xfId="61" applyFont="1" applyBorder="1" applyAlignment="1">
      <alignment horizontal="left" wrapText="1"/>
      <protection/>
    </xf>
    <xf numFmtId="0" fontId="45" fillId="0" borderId="18" xfId="62" applyFont="1" applyFill="1" applyBorder="1" applyAlignment="1">
      <alignment horizontal="left" wrapText="1"/>
      <protection/>
    </xf>
    <xf numFmtId="0" fontId="45" fillId="0" borderId="42" xfId="61" applyFont="1" applyBorder="1" applyAlignment="1">
      <alignment horizontal="left"/>
      <protection/>
    </xf>
    <xf numFmtId="0" fontId="44" fillId="0" borderId="18" xfId="61" applyFont="1" applyBorder="1" applyAlignment="1">
      <alignment horizontal="left"/>
      <protection/>
    </xf>
    <xf numFmtId="0" fontId="45" fillId="0" borderId="18" xfId="61" applyFont="1" applyBorder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6" xfId="59"/>
    <cellStyle name="Normal 8" xfId="60"/>
    <cellStyle name="Normal_asn_2009 Propozim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6</xdr:row>
      <xdr:rowOff>0</xdr:rowOff>
    </xdr:from>
    <xdr:to>
      <xdr:col>0</xdr:col>
      <xdr:colOff>171450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287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7</xdr:row>
      <xdr:rowOff>0</xdr:rowOff>
    </xdr:from>
    <xdr:to>
      <xdr:col>0</xdr:col>
      <xdr:colOff>171450</xdr:colOff>
      <xdr:row>7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00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9</xdr:row>
      <xdr:rowOff>0</xdr:rowOff>
    </xdr:from>
    <xdr:to>
      <xdr:col>0</xdr:col>
      <xdr:colOff>171450</xdr:colOff>
      <xdr:row>9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430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10</xdr:row>
      <xdr:rowOff>0</xdr:rowOff>
    </xdr:from>
    <xdr:to>
      <xdr:col>0</xdr:col>
      <xdr:colOff>171450</xdr:colOff>
      <xdr:row>10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14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14</xdr:row>
      <xdr:rowOff>0</xdr:rowOff>
    </xdr:from>
    <xdr:to>
      <xdr:col>0</xdr:col>
      <xdr:colOff>171450</xdr:colOff>
      <xdr:row>14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390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15</xdr:row>
      <xdr:rowOff>0</xdr:rowOff>
    </xdr:from>
    <xdr:to>
      <xdr:col>0</xdr:col>
      <xdr:colOff>171450</xdr:colOff>
      <xdr:row>15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622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16</xdr:row>
      <xdr:rowOff>0</xdr:rowOff>
    </xdr:from>
    <xdr:to>
      <xdr:col>0</xdr:col>
      <xdr:colOff>171450</xdr:colOff>
      <xdr:row>16</xdr:row>
      <xdr:rowOff>114300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336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17</xdr:row>
      <xdr:rowOff>0</xdr:rowOff>
    </xdr:from>
    <xdr:to>
      <xdr:col>0</xdr:col>
      <xdr:colOff>171450</xdr:colOff>
      <xdr:row>17</xdr:row>
      <xdr:rowOff>114300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9051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20</xdr:row>
      <xdr:rowOff>0</xdr:rowOff>
    </xdr:from>
    <xdr:to>
      <xdr:col>0</xdr:col>
      <xdr:colOff>171450</xdr:colOff>
      <xdr:row>20</xdr:row>
      <xdr:rowOff>114300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409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21</xdr:row>
      <xdr:rowOff>0</xdr:rowOff>
    </xdr:from>
    <xdr:to>
      <xdr:col>0</xdr:col>
      <xdr:colOff>171450</xdr:colOff>
      <xdr:row>21</xdr:row>
      <xdr:rowOff>114300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814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22</xdr:row>
      <xdr:rowOff>0</xdr:rowOff>
    </xdr:from>
    <xdr:to>
      <xdr:col>0</xdr:col>
      <xdr:colOff>171450</xdr:colOff>
      <xdr:row>22</xdr:row>
      <xdr:rowOff>114300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7528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23</xdr:row>
      <xdr:rowOff>0</xdr:rowOff>
    </xdr:from>
    <xdr:to>
      <xdr:col>0</xdr:col>
      <xdr:colOff>171450</xdr:colOff>
      <xdr:row>23</xdr:row>
      <xdr:rowOff>114300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924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24</xdr:row>
      <xdr:rowOff>0</xdr:rowOff>
    </xdr:from>
    <xdr:to>
      <xdr:col>0</xdr:col>
      <xdr:colOff>171450</xdr:colOff>
      <xdr:row>24</xdr:row>
      <xdr:rowOff>114300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0957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26</xdr:row>
      <xdr:rowOff>0</xdr:rowOff>
    </xdr:from>
    <xdr:to>
      <xdr:col>0</xdr:col>
      <xdr:colOff>171450</xdr:colOff>
      <xdr:row>26</xdr:row>
      <xdr:rowOff>114300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4291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27</xdr:row>
      <xdr:rowOff>0</xdr:rowOff>
    </xdr:from>
    <xdr:to>
      <xdr:col>0</xdr:col>
      <xdr:colOff>171450</xdr:colOff>
      <xdr:row>27</xdr:row>
      <xdr:rowOff>114300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00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31</xdr:row>
      <xdr:rowOff>0</xdr:rowOff>
    </xdr:from>
    <xdr:to>
      <xdr:col>0</xdr:col>
      <xdr:colOff>171450</xdr:colOff>
      <xdr:row>31</xdr:row>
      <xdr:rowOff>114300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2959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32</xdr:row>
      <xdr:rowOff>0</xdr:rowOff>
    </xdr:from>
    <xdr:to>
      <xdr:col>0</xdr:col>
      <xdr:colOff>171450</xdr:colOff>
      <xdr:row>32</xdr:row>
      <xdr:rowOff>114300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4673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33</xdr:row>
      <xdr:rowOff>0</xdr:rowOff>
    </xdr:from>
    <xdr:to>
      <xdr:col>0</xdr:col>
      <xdr:colOff>171450</xdr:colOff>
      <xdr:row>33</xdr:row>
      <xdr:rowOff>114300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638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34</xdr:row>
      <xdr:rowOff>0</xdr:rowOff>
    </xdr:from>
    <xdr:to>
      <xdr:col>0</xdr:col>
      <xdr:colOff>171450</xdr:colOff>
      <xdr:row>34</xdr:row>
      <xdr:rowOff>114300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8102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37</xdr:row>
      <xdr:rowOff>0</xdr:rowOff>
    </xdr:from>
    <xdr:to>
      <xdr:col>0</xdr:col>
      <xdr:colOff>171450</xdr:colOff>
      <xdr:row>37</xdr:row>
      <xdr:rowOff>114300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315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38</xdr:row>
      <xdr:rowOff>0</xdr:rowOff>
    </xdr:from>
    <xdr:to>
      <xdr:col>0</xdr:col>
      <xdr:colOff>171450</xdr:colOff>
      <xdr:row>38</xdr:row>
      <xdr:rowOff>114300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486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39</xdr:row>
      <xdr:rowOff>0</xdr:rowOff>
    </xdr:from>
    <xdr:to>
      <xdr:col>0</xdr:col>
      <xdr:colOff>171450</xdr:colOff>
      <xdr:row>39</xdr:row>
      <xdr:rowOff>114300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57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40</xdr:row>
      <xdr:rowOff>0</xdr:rowOff>
    </xdr:from>
    <xdr:to>
      <xdr:col>0</xdr:col>
      <xdr:colOff>171450</xdr:colOff>
      <xdr:row>40</xdr:row>
      <xdr:rowOff>114300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8294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42</xdr:row>
      <xdr:rowOff>0</xdr:rowOff>
    </xdr:from>
    <xdr:to>
      <xdr:col>0</xdr:col>
      <xdr:colOff>171450</xdr:colOff>
      <xdr:row>42</xdr:row>
      <xdr:rowOff>114300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162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44</xdr:row>
      <xdr:rowOff>0</xdr:rowOff>
    </xdr:from>
    <xdr:to>
      <xdr:col>0</xdr:col>
      <xdr:colOff>171450</xdr:colOff>
      <xdr:row>44</xdr:row>
      <xdr:rowOff>114300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5057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45</xdr:row>
      <xdr:rowOff>0</xdr:rowOff>
    </xdr:from>
    <xdr:to>
      <xdr:col>0</xdr:col>
      <xdr:colOff>171450</xdr:colOff>
      <xdr:row>45</xdr:row>
      <xdr:rowOff>114300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77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46</xdr:row>
      <xdr:rowOff>0</xdr:rowOff>
    </xdr:from>
    <xdr:to>
      <xdr:col>0</xdr:col>
      <xdr:colOff>171450</xdr:colOff>
      <xdr:row>46</xdr:row>
      <xdr:rowOff>114300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8486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49</xdr:row>
      <xdr:rowOff>0</xdr:rowOff>
    </xdr:from>
    <xdr:to>
      <xdr:col>0</xdr:col>
      <xdr:colOff>171450</xdr:colOff>
      <xdr:row>49</xdr:row>
      <xdr:rowOff>114300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3439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50</xdr:row>
      <xdr:rowOff>0</xdr:rowOff>
    </xdr:from>
    <xdr:to>
      <xdr:col>0</xdr:col>
      <xdr:colOff>171450</xdr:colOff>
      <xdr:row>50</xdr:row>
      <xdr:rowOff>114300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153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62</xdr:row>
      <xdr:rowOff>0</xdr:rowOff>
    </xdr:from>
    <xdr:to>
      <xdr:col>0</xdr:col>
      <xdr:colOff>171450</xdr:colOff>
      <xdr:row>62</xdr:row>
      <xdr:rowOff>114300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591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64</xdr:row>
      <xdr:rowOff>0</xdr:rowOff>
    </xdr:from>
    <xdr:to>
      <xdr:col>0</xdr:col>
      <xdr:colOff>171450</xdr:colOff>
      <xdr:row>64</xdr:row>
      <xdr:rowOff>114300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9347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65</xdr:row>
      <xdr:rowOff>0</xdr:rowOff>
    </xdr:from>
    <xdr:to>
      <xdr:col>0</xdr:col>
      <xdr:colOff>171450</xdr:colOff>
      <xdr:row>65</xdr:row>
      <xdr:rowOff>114300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106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66</xdr:row>
      <xdr:rowOff>0</xdr:rowOff>
    </xdr:from>
    <xdr:to>
      <xdr:col>0</xdr:col>
      <xdr:colOff>171450</xdr:colOff>
      <xdr:row>66</xdr:row>
      <xdr:rowOff>114300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2776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70</xdr:row>
      <xdr:rowOff>0</xdr:rowOff>
    </xdr:from>
    <xdr:to>
      <xdr:col>0</xdr:col>
      <xdr:colOff>171450</xdr:colOff>
      <xdr:row>70</xdr:row>
      <xdr:rowOff>114300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9443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71</xdr:row>
      <xdr:rowOff>0</xdr:rowOff>
    </xdr:from>
    <xdr:to>
      <xdr:col>0</xdr:col>
      <xdr:colOff>171450</xdr:colOff>
      <xdr:row>71</xdr:row>
      <xdr:rowOff>114300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115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72</xdr:row>
      <xdr:rowOff>0</xdr:rowOff>
    </xdr:from>
    <xdr:to>
      <xdr:col>0</xdr:col>
      <xdr:colOff>171450</xdr:colOff>
      <xdr:row>72</xdr:row>
      <xdr:rowOff>114300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2872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73</xdr:row>
      <xdr:rowOff>0</xdr:rowOff>
    </xdr:from>
    <xdr:to>
      <xdr:col>0</xdr:col>
      <xdr:colOff>171450</xdr:colOff>
      <xdr:row>73</xdr:row>
      <xdr:rowOff>114300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4587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74</xdr:row>
      <xdr:rowOff>0</xdr:rowOff>
    </xdr:from>
    <xdr:to>
      <xdr:col>0</xdr:col>
      <xdr:colOff>171450</xdr:colOff>
      <xdr:row>74</xdr:row>
      <xdr:rowOff>114300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630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76</xdr:row>
      <xdr:rowOff>0</xdr:rowOff>
    </xdr:from>
    <xdr:to>
      <xdr:col>0</xdr:col>
      <xdr:colOff>171450</xdr:colOff>
      <xdr:row>76</xdr:row>
      <xdr:rowOff>114300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963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77</xdr:row>
      <xdr:rowOff>0</xdr:rowOff>
    </xdr:from>
    <xdr:to>
      <xdr:col>0</xdr:col>
      <xdr:colOff>171450</xdr:colOff>
      <xdr:row>77</xdr:row>
      <xdr:rowOff>114300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134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81</xdr:row>
      <xdr:rowOff>0</xdr:rowOff>
    </xdr:from>
    <xdr:to>
      <xdr:col>0</xdr:col>
      <xdr:colOff>171450</xdr:colOff>
      <xdr:row>81</xdr:row>
      <xdr:rowOff>114300</xdr:rowOff>
    </xdr:to>
    <xdr:pic>
      <xdr:nvPicPr>
        <xdr:cNvPr id="4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830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82</xdr:row>
      <xdr:rowOff>0</xdr:rowOff>
    </xdr:from>
    <xdr:to>
      <xdr:col>0</xdr:col>
      <xdr:colOff>171450</xdr:colOff>
      <xdr:row>82</xdr:row>
      <xdr:rowOff>114300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0017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84</xdr:row>
      <xdr:rowOff>0</xdr:rowOff>
    </xdr:from>
    <xdr:to>
      <xdr:col>0</xdr:col>
      <xdr:colOff>171450</xdr:colOff>
      <xdr:row>84</xdr:row>
      <xdr:rowOff>114300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3351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85</xdr:row>
      <xdr:rowOff>0</xdr:rowOff>
    </xdr:from>
    <xdr:to>
      <xdr:col>0</xdr:col>
      <xdr:colOff>171450</xdr:colOff>
      <xdr:row>85</xdr:row>
      <xdr:rowOff>114300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506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86</xdr:row>
      <xdr:rowOff>0</xdr:rowOff>
    </xdr:from>
    <xdr:to>
      <xdr:col>0</xdr:col>
      <xdr:colOff>171450</xdr:colOff>
      <xdr:row>86</xdr:row>
      <xdr:rowOff>114300</xdr:rowOff>
    </xdr:to>
    <xdr:pic>
      <xdr:nvPicPr>
        <xdr:cNvPr id="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678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89</xdr:row>
      <xdr:rowOff>0</xdr:rowOff>
    </xdr:from>
    <xdr:to>
      <xdr:col>0</xdr:col>
      <xdr:colOff>171450</xdr:colOff>
      <xdr:row>89</xdr:row>
      <xdr:rowOff>114300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2019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90</xdr:row>
      <xdr:rowOff>0</xdr:rowOff>
    </xdr:from>
    <xdr:to>
      <xdr:col>0</xdr:col>
      <xdr:colOff>171450</xdr:colOff>
      <xdr:row>90</xdr:row>
      <xdr:rowOff>114300</xdr:rowOff>
    </xdr:to>
    <xdr:pic>
      <xdr:nvPicPr>
        <xdr:cNvPr id="4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3733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91</xdr:row>
      <xdr:rowOff>0</xdr:rowOff>
    </xdr:from>
    <xdr:to>
      <xdr:col>0</xdr:col>
      <xdr:colOff>171450</xdr:colOff>
      <xdr:row>91</xdr:row>
      <xdr:rowOff>114300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544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92</xdr:row>
      <xdr:rowOff>0</xdr:rowOff>
    </xdr:from>
    <xdr:to>
      <xdr:col>0</xdr:col>
      <xdr:colOff>171450</xdr:colOff>
      <xdr:row>92</xdr:row>
      <xdr:rowOff>114300</xdr:rowOff>
    </xdr:to>
    <xdr:pic>
      <xdr:nvPicPr>
        <xdr:cNvPr id="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7162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94</xdr:row>
      <xdr:rowOff>0</xdr:rowOff>
    </xdr:from>
    <xdr:to>
      <xdr:col>0</xdr:col>
      <xdr:colOff>171450</xdr:colOff>
      <xdr:row>94</xdr:row>
      <xdr:rowOff>114300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0496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96</xdr:row>
      <xdr:rowOff>0</xdr:rowOff>
    </xdr:from>
    <xdr:to>
      <xdr:col>0</xdr:col>
      <xdr:colOff>171450</xdr:colOff>
      <xdr:row>96</xdr:row>
      <xdr:rowOff>114300</xdr:rowOff>
    </xdr:to>
    <xdr:pic>
      <xdr:nvPicPr>
        <xdr:cNvPr id="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392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97</xdr:row>
      <xdr:rowOff>0</xdr:rowOff>
    </xdr:from>
    <xdr:to>
      <xdr:col>0</xdr:col>
      <xdr:colOff>171450</xdr:colOff>
      <xdr:row>97</xdr:row>
      <xdr:rowOff>114300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563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98</xdr:row>
      <xdr:rowOff>0</xdr:rowOff>
    </xdr:from>
    <xdr:to>
      <xdr:col>0</xdr:col>
      <xdr:colOff>171450</xdr:colOff>
      <xdr:row>98</xdr:row>
      <xdr:rowOff>114300</xdr:rowOff>
    </xdr:to>
    <xdr:pic>
      <xdr:nvPicPr>
        <xdr:cNvPr id="5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7354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100</xdr:row>
      <xdr:rowOff>0</xdr:rowOff>
    </xdr:from>
    <xdr:to>
      <xdr:col>0</xdr:col>
      <xdr:colOff>171450</xdr:colOff>
      <xdr:row>100</xdr:row>
      <xdr:rowOff>114300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068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101</xdr:row>
      <xdr:rowOff>0</xdr:rowOff>
    </xdr:from>
    <xdr:to>
      <xdr:col>0</xdr:col>
      <xdr:colOff>171450</xdr:colOff>
      <xdr:row>101</xdr:row>
      <xdr:rowOff>114300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2402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8</xdr:row>
      <xdr:rowOff>0</xdr:rowOff>
    </xdr:from>
    <xdr:to>
      <xdr:col>0</xdr:col>
      <xdr:colOff>152400</xdr:colOff>
      <xdr:row>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002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9</xdr:row>
      <xdr:rowOff>0</xdr:rowOff>
    </xdr:from>
    <xdr:to>
      <xdr:col>0</xdr:col>
      <xdr:colOff>152400</xdr:colOff>
      <xdr:row>9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10</xdr:row>
      <xdr:rowOff>0</xdr:rowOff>
    </xdr:from>
    <xdr:to>
      <xdr:col>0</xdr:col>
      <xdr:colOff>152400</xdr:colOff>
      <xdr:row>10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19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11</xdr:row>
      <xdr:rowOff>0</xdr:rowOff>
    </xdr:from>
    <xdr:to>
      <xdr:col>0</xdr:col>
      <xdr:colOff>152400</xdr:colOff>
      <xdr:row>11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88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12</xdr:row>
      <xdr:rowOff>0</xdr:rowOff>
    </xdr:from>
    <xdr:to>
      <xdr:col>0</xdr:col>
      <xdr:colOff>152400</xdr:colOff>
      <xdr:row>12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384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18</xdr:row>
      <xdr:rowOff>0</xdr:rowOff>
    </xdr:from>
    <xdr:to>
      <xdr:col>0</xdr:col>
      <xdr:colOff>152400</xdr:colOff>
      <xdr:row>18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6957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19</xdr:row>
      <xdr:rowOff>0</xdr:rowOff>
    </xdr:from>
    <xdr:to>
      <xdr:col>0</xdr:col>
      <xdr:colOff>152400</xdr:colOff>
      <xdr:row>19</xdr:row>
      <xdr:rowOff>114300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9052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20</xdr:row>
      <xdr:rowOff>0</xdr:rowOff>
    </xdr:from>
    <xdr:to>
      <xdr:col>0</xdr:col>
      <xdr:colOff>152400</xdr:colOff>
      <xdr:row>20</xdr:row>
      <xdr:rowOff>114300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114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21</xdr:row>
      <xdr:rowOff>0</xdr:rowOff>
    </xdr:from>
    <xdr:to>
      <xdr:col>0</xdr:col>
      <xdr:colOff>152400</xdr:colOff>
      <xdr:row>21</xdr:row>
      <xdr:rowOff>114300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3243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22</xdr:row>
      <xdr:rowOff>0</xdr:rowOff>
    </xdr:from>
    <xdr:to>
      <xdr:col>0</xdr:col>
      <xdr:colOff>152400</xdr:colOff>
      <xdr:row>22</xdr:row>
      <xdr:rowOff>114300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5339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28</xdr:row>
      <xdr:rowOff>0</xdr:rowOff>
    </xdr:from>
    <xdr:to>
      <xdr:col>0</xdr:col>
      <xdr:colOff>152400</xdr:colOff>
      <xdr:row>28</xdr:row>
      <xdr:rowOff>114300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912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29</xdr:row>
      <xdr:rowOff>0</xdr:rowOff>
    </xdr:from>
    <xdr:to>
      <xdr:col>0</xdr:col>
      <xdr:colOff>152400</xdr:colOff>
      <xdr:row>29</xdr:row>
      <xdr:rowOff>114300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0007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30</xdr:row>
      <xdr:rowOff>0</xdr:rowOff>
    </xdr:from>
    <xdr:to>
      <xdr:col>0</xdr:col>
      <xdr:colOff>152400</xdr:colOff>
      <xdr:row>30</xdr:row>
      <xdr:rowOff>114300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210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31</xdr:row>
      <xdr:rowOff>0</xdr:rowOff>
    </xdr:from>
    <xdr:to>
      <xdr:col>0</xdr:col>
      <xdr:colOff>152400</xdr:colOff>
      <xdr:row>31</xdr:row>
      <xdr:rowOff>114300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3817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35</xdr:row>
      <xdr:rowOff>0</xdr:rowOff>
    </xdr:from>
    <xdr:to>
      <xdr:col>0</xdr:col>
      <xdr:colOff>152400</xdr:colOff>
      <xdr:row>35</xdr:row>
      <xdr:rowOff>114300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048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zoomScalePageLayoutView="0" workbookViewId="0" topLeftCell="A7">
      <selection activeCell="N24" sqref="N24"/>
    </sheetView>
  </sheetViews>
  <sheetFormatPr defaultColWidth="9.140625" defaultRowHeight="12.75"/>
  <cols>
    <col min="10" max="10" width="4.8515625" style="0" customWidth="1"/>
  </cols>
  <sheetData>
    <row r="1" ht="13.5" customHeight="1" thickBot="1"/>
    <row r="2" spans="1:10" ht="12.7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2.75">
      <c r="A3" s="12"/>
      <c r="B3" s="8"/>
      <c r="C3" s="8"/>
      <c r="D3" s="8"/>
      <c r="E3" s="8"/>
      <c r="F3" s="8"/>
      <c r="G3" s="8"/>
      <c r="H3" s="8"/>
      <c r="I3" s="8"/>
      <c r="J3" s="13"/>
    </row>
    <row r="4" spans="1:10" ht="12.75">
      <c r="A4" s="14"/>
      <c r="B4" s="15"/>
      <c r="C4" s="15"/>
      <c r="D4" s="15"/>
      <c r="E4" s="15"/>
      <c r="F4" s="15"/>
      <c r="G4" s="15"/>
      <c r="H4" s="15"/>
      <c r="I4" s="15"/>
      <c r="J4" s="16"/>
    </row>
    <row r="5" spans="1:10" ht="12.75">
      <c r="A5" s="265" t="s">
        <v>71</v>
      </c>
      <c r="B5" s="266"/>
      <c r="C5" s="266"/>
      <c r="D5" s="266"/>
      <c r="E5" s="266"/>
      <c r="F5" s="266"/>
      <c r="G5" s="266"/>
      <c r="H5" s="266"/>
      <c r="I5" s="266"/>
      <c r="J5" s="267"/>
    </row>
    <row r="6" spans="1:10" ht="12.75">
      <c r="A6" s="265"/>
      <c r="B6" s="266"/>
      <c r="C6" s="266"/>
      <c r="D6" s="266"/>
      <c r="E6" s="266"/>
      <c r="F6" s="266"/>
      <c r="G6" s="266"/>
      <c r="H6" s="266"/>
      <c r="I6" s="266"/>
      <c r="J6" s="267"/>
    </row>
    <row r="7" spans="1:10" ht="18.75" customHeight="1">
      <c r="A7" s="17"/>
      <c r="B7" s="18"/>
      <c r="C7" s="18"/>
      <c r="D7" s="18"/>
      <c r="E7" s="18"/>
      <c r="F7" s="18"/>
      <c r="G7" s="18"/>
      <c r="H7" s="18"/>
      <c r="I7" s="18"/>
      <c r="J7" s="19"/>
    </row>
    <row r="8" spans="1:10" ht="12.75">
      <c r="A8" s="268" t="s">
        <v>72</v>
      </c>
      <c r="B8" s="269"/>
      <c r="C8" s="269"/>
      <c r="D8" s="269"/>
      <c r="E8" s="269"/>
      <c r="F8" s="269"/>
      <c r="G8" s="269"/>
      <c r="H8" s="269"/>
      <c r="I8" s="269"/>
      <c r="J8" s="270"/>
    </row>
    <row r="9" spans="1:10" ht="12.75">
      <c r="A9" s="268" t="s">
        <v>73</v>
      </c>
      <c r="B9" s="269"/>
      <c r="C9" s="269"/>
      <c r="D9" s="269"/>
      <c r="E9" s="269"/>
      <c r="F9" s="269"/>
      <c r="G9" s="269"/>
      <c r="H9" s="269"/>
      <c r="I9" s="269"/>
      <c r="J9" s="270"/>
    </row>
    <row r="10" spans="1:10" ht="12.75">
      <c r="A10" s="271"/>
      <c r="B10" s="272"/>
      <c r="C10" s="272"/>
      <c r="D10" s="272"/>
      <c r="E10" s="272"/>
      <c r="F10" s="272"/>
      <c r="G10" s="272"/>
      <c r="H10" s="272"/>
      <c r="I10" s="272"/>
      <c r="J10" s="273"/>
    </row>
    <row r="11" spans="1:10" ht="12.75">
      <c r="A11" s="271"/>
      <c r="B11" s="272"/>
      <c r="C11" s="272"/>
      <c r="D11" s="272"/>
      <c r="E11" s="272"/>
      <c r="F11" s="272"/>
      <c r="G11" s="272"/>
      <c r="H11" s="272"/>
      <c r="I11" s="272"/>
      <c r="J11" s="273"/>
    </row>
    <row r="12" spans="1:10" ht="21.75" customHeight="1">
      <c r="A12" s="17"/>
      <c r="B12" s="18"/>
      <c r="C12" s="18"/>
      <c r="D12" s="18"/>
      <c r="E12" s="18"/>
      <c r="F12" s="18"/>
      <c r="G12" s="18"/>
      <c r="H12" s="18"/>
      <c r="I12" s="18"/>
      <c r="J12" s="19"/>
    </row>
    <row r="13" spans="1:10" ht="12.75">
      <c r="A13" s="12"/>
      <c r="B13" s="8"/>
      <c r="C13" s="8"/>
      <c r="D13" s="8"/>
      <c r="E13" s="8"/>
      <c r="F13" s="8"/>
      <c r="G13" s="8"/>
      <c r="H13" s="8"/>
      <c r="I13" s="8"/>
      <c r="J13" s="13"/>
    </row>
    <row r="14" spans="1:10" ht="12.75">
      <c r="A14" s="274" t="s">
        <v>74</v>
      </c>
      <c r="B14" s="275"/>
      <c r="C14" s="275"/>
      <c r="D14" s="275"/>
      <c r="E14" s="275"/>
      <c r="F14" s="275"/>
      <c r="G14" s="275"/>
      <c r="H14" s="275"/>
      <c r="I14" s="275"/>
      <c r="J14" s="276"/>
    </row>
    <row r="15" spans="1:10" ht="16.5" customHeight="1">
      <c r="A15" s="262" t="s">
        <v>422</v>
      </c>
      <c r="B15" s="263"/>
      <c r="C15" s="263"/>
      <c r="D15" s="263"/>
      <c r="E15" s="263"/>
      <c r="F15" s="263"/>
      <c r="G15" s="263"/>
      <c r="H15" s="263"/>
      <c r="I15" s="263"/>
      <c r="J15" s="264"/>
    </row>
    <row r="16" spans="1:10" ht="16.5" customHeight="1">
      <c r="A16" s="262" t="s">
        <v>136</v>
      </c>
      <c r="B16" s="263"/>
      <c r="C16" s="263"/>
      <c r="D16" s="263"/>
      <c r="E16" s="263"/>
      <c r="F16" s="263"/>
      <c r="G16" s="263"/>
      <c r="H16" s="263"/>
      <c r="I16" s="263"/>
      <c r="J16" s="264"/>
    </row>
    <row r="17" spans="1:10" ht="16.5" customHeight="1">
      <c r="A17" s="262" t="s">
        <v>134</v>
      </c>
      <c r="B17" s="263"/>
      <c r="C17" s="263"/>
      <c r="D17" s="263"/>
      <c r="E17" s="263"/>
      <c r="F17" s="263"/>
      <c r="G17" s="263"/>
      <c r="H17" s="263"/>
      <c r="I17" s="263"/>
      <c r="J17" s="264"/>
    </row>
    <row r="18" spans="1:10" ht="16.5" customHeight="1">
      <c r="A18" s="262" t="s">
        <v>133</v>
      </c>
      <c r="B18" s="263"/>
      <c r="C18" s="263"/>
      <c r="D18" s="263"/>
      <c r="E18" s="263"/>
      <c r="F18" s="263"/>
      <c r="G18" s="263"/>
      <c r="H18" s="263"/>
      <c r="I18" s="263"/>
      <c r="J18" s="264"/>
    </row>
    <row r="19" spans="1:13" ht="16.5" customHeight="1">
      <c r="A19" s="262" t="s">
        <v>137</v>
      </c>
      <c r="B19" s="263"/>
      <c r="C19" s="263"/>
      <c r="D19" s="263"/>
      <c r="E19" s="263"/>
      <c r="F19" s="263"/>
      <c r="G19" s="263"/>
      <c r="H19" s="263"/>
      <c r="I19" s="263"/>
      <c r="J19" s="264"/>
      <c r="M19" s="20"/>
    </row>
    <row r="20" spans="1:10" ht="16.5" customHeight="1">
      <c r="A20" s="262" t="s">
        <v>135</v>
      </c>
      <c r="B20" s="263"/>
      <c r="C20" s="263"/>
      <c r="D20" s="263"/>
      <c r="E20" s="263"/>
      <c r="F20" s="263"/>
      <c r="G20" s="263"/>
      <c r="H20" s="263"/>
      <c r="I20" s="263"/>
      <c r="J20" s="264"/>
    </row>
    <row r="21" spans="1:10" ht="16.5" customHeight="1">
      <c r="A21" s="262"/>
      <c r="B21" s="263"/>
      <c r="C21" s="263"/>
      <c r="D21" s="263"/>
      <c r="E21" s="263"/>
      <c r="F21" s="263"/>
      <c r="G21" s="263"/>
      <c r="H21" s="263"/>
      <c r="I21" s="263"/>
      <c r="J21" s="264"/>
    </row>
    <row r="22" spans="1:10" ht="16.5" customHeight="1">
      <c r="A22" s="262" t="s">
        <v>138</v>
      </c>
      <c r="B22" s="263"/>
      <c r="C22" s="263"/>
      <c r="D22" s="263"/>
      <c r="E22" s="263"/>
      <c r="F22" s="263"/>
      <c r="G22" s="263"/>
      <c r="H22" s="263"/>
      <c r="I22" s="263"/>
      <c r="J22" s="264"/>
    </row>
    <row r="23" spans="1:10" ht="12.75">
      <c r="A23" s="277"/>
      <c r="B23" s="275"/>
      <c r="C23" s="275"/>
      <c r="D23" s="275"/>
      <c r="E23" s="275"/>
      <c r="F23" s="275"/>
      <c r="G23" s="275"/>
      <c r="H23" s="275"/>
      <c r="I23" s="275"/>
      <c r="J23" s="276"/>
    </row>
    <row r="24" spans="1:10" ht="12.75">
      <c r="A24" s="277"/>
      <c r="B24" s="275"/>
      <c r="C24" s="275"/>
      <c r="D24" s="275"/>
      <c r="E24" s="275"/>
      <c r="F24" s="275"/>
      <c r="G24" s="275"/>
      <c r="H24" s="275"/>
      <c r="I24" s="275"/>
      <c r="J24" s="276"/>
    </row>
    <row r="25" spans="1:10" ht="12.75">
      <c r="A25" s="21"/>
      <c r="B25" s="22"/>
      <c r="C25" s="22"/>
      <c r="D25" s="22"/>
      <c r="E25" s="22"/>
      <c r="F25" s="22"/>
      <c r="G25" s="22"/>
      <c r="H25" s="22"/>
      <c r="I25" s="22"/>
      <c r="J25" s="23"/>
    </row>
    <row r="26" spans="1:10" ht="12.75">
      <c r="A26" s="21"/>
      <c r="B26" s="22"/>
      <c r="C26" s="22"/>
      <c r="D26" s="22"/>
      <c r="E26" s="22"/>
      <c r="F26" s="22"/>
      <c r="G26" s="22"/>
      <c r="H26" s="22"/>
      <c r="I26" s="22"/>
      <c r="J26" s="23"/>
    </row>
    <row r="27" spans="1:10" ht="12.75">
      <c r="A27" s="277"/>
      <c r="B27" s="275"/>
      <c r="C27" s="275"/>
      <c r="D27" s="275"/>
      <c r="E27" s="275"/>
      <c r="F27" s="275"/>
      <c r="G27" s="275"/>
      <c r="H27" s="275"/>
      <c r="I27" s="275"/>
      <c r="J27" s="276"/>
    </row>
    <row r="28" spans="1:10" ht="12.75">
      <c r="A28" s="277"/>
      <c r="B28" s="275"/>
      <c r="C28" s="275"/>
      <c r="D28" s="275"/>
      <c r="E28" s="275"/>
      <c r="F28" s="275"/>
      <c r="G28" s="275"/>
      <c r="H28" s="275"/>
      <c r="I28" s="275"/>
      <c r="J28" s="276"/>
    </row>
    <row r="29" spans="1:10" ht="12.75">
      <c r="A29" s="274" t="s">
        <v>75</v>
      </c>
      <c r="B29" s="275"/>
      <c r="C29" s="275"/>
      <c r="D29" s="275"/>
      <c r="E29" s="275"/>
      <c r="F29" s="275"/>
      <c r="G29" s="275"/>
      <c r="H29" s="275"/>
      <c r="I29" s="275"/>
      <c r="J29" s="276"/>
    </row>
    <row r="30" spans="1:10" ht="12.75">
      <c r="A30" s="262" t="s">
        <v>76</v>
      </c>
      <c r="B30" s="263"/>
      <c r="C30" s="263"/>
      <c r="D30" s="263"/>
      <c r="E30" s="263"/>
      <c r="F30" s="263"/>
      <c r="G30" s="263"/>
      <c r="H30" s="263"/>
      <c r="I30" s="263"/>
      <c r="J30" s="264"/>
    </row>
    <row r="31" spans="1:10" ht="12.75">
      <c r="A31" s="262" t="s">
        <v>77</v>
      </c>
      <c r="B31" s="263"/>
      <c r="C31" s="263"/>
      <c r="D31" s="263"/>
      <c r="E31" s="263"/>
      <c r="F31" s="263"/>
      <c r="G31" s="263"/>
      <c r="H31" s="263"/>
      <c r="I31" s="263"/>
      <c r="J31" s="264"/>
    </row>
    <row r="32" spans="1:10" ht="12.75">
      <c r="A32" s="262" t="s">
        <v>78</v>
      </c>
      <c r="B32" s="263"/>
      <c r="C32" s="263"/>
      <c r="D32" s="263"/>
      <c r="E32" s="263"/>
      <c r="F32" s="263"/>
      <c r="G32" s="263"/>
      <c r="H32" s="263"/>
      <c r="I32" s="263"/>
      <c r="J32" s="264"/>
    </row>
    <row r="33" spans="1:10" ht="12.75">
      <c r="A33" s="262" t="s">
        <v>79</v>
      </c>
      <c r="B33" s="263"/>
      <c r="C33" s="263"/>
      <c r="D33" s="263"/>
      <c r="E33" s="263"/>
      <c r="F33" s="263"/>
      <c r="G33" s="263"/>
      <c r="H33" s="263"/>
      <c r="I33" s="263"/>
      <c r="J33" s="264"/>
    </row>
    <row r="34" spans="1:10" ht="12.75">
      <c r="A34" s="262"/>
      <c r="B34" s="263"/>
      <c r="C34" s="263"/>
      <c r="D34" s="263"/>
      <c r="E34" s="263"/>
      <c r="F34" s="263"/>
      <c r="G34" s="263"/>
      <c r="H34" s="263"/>
      <c r="I34" s="263"/>
      <c r="J34" s="264"/>
    </row>
    <row r="35" spans="1:10" ht="12.75">
      <c r="A35" s="262"/>
      <c r="B35" s="263"/>
      <c r="C35" s="263"/>
      <c r="D35" s="263"/>
      <c r="E35" s="263"/>
      <c r="F35" s="263"/>
      <c r="G35" s="263"/>
      <c r="H35" s="263"/>
      <c r="I35" s="263"/>
      <c r="J35" s="264"/>
    </row>
    <row r="36" spans="1:10" ht="12.75">
      <c r="A36" s="262" t="s">
        <v>430</v>
      </c>
      <c r="B36" s="263"/>
      <c r="C36" s="263"/>
      <c r="D36" s="263"/>
      <c r="E36" s="263"/>
      <c r="F36" s="263"/>
      <c r="G36" s="263"/>
      <c r="H36" s="263"/>
      <c r="I36" s="263"/>
      <c r="J36" s="264"/>
    </row>
    <row r="37" spans="1:10" ht="12.75">
      <c r="A37" s="262" t="s">
        <v>431</v>
      </c>
      <c r="B37" s="263"/>
      <c r="C37" s="263"/>
      <c r="D37" s="263"/>
      <c r="E37" s="263"/>
      <c r="F37" s="263"/>
      <c r="G37" s="263"/>
      <c r="H37" s="263"/>
      <c r="I37" s="263"/>
      <c r="J37" s="264"/>
    </row>
    <row r="38" spans="1:10" ht="12.75">
      <c r="A38" s="262"/>
      <c r="B38" s="263"/>
      <c r="C38" s="263"/>
      <c r="D38" s="263"/>
      <c r="E38" s="263"/>
      <c r="F38" s="263"/>
      <c r="G38" s="263"/>
      <c r="H38" s="263"/>
      <c r="I38" s="263"/>
      <c r="J38" s="264"/>
    </row>
    <row r="39" spans="1:10" ht="12.75">
      <c r="A39" s="262" t="s">
        <v>446</v>
      </c>
      <c r="B39" s="263"/>
      <c r="C39" s="263"/>
      <c r="D39" s="263"/>
      <c r="E39" s="263"/>
      <c r="F39" s="263"/>
      <c r="G39" s="263"/>
      <c r="H39" s="263"/>
      <c r="I39" s="263"/>
      <c r="J39" s="264"/>
    </row>
    <row r="40" spans="1:10" ht="12.75">
      <c r="A40" s="262"/>
      <c r="B40" s="263"/>
      <c r="C40" s="263"/>
      <c r="D40" s="263"/>
      <c r="E40" s="263"/>
      <c r="F40" s="263"/>
      <c r="G40" s="263"/>
      <c r="H40" s="263"/>
      <c r="I40" s="263"/>
      <c r="J40" s="264"/>
    </row>
    <row r="41" spans="1:10" ht="79.5" customHeight="1" thickBot="1">
      <c r="A41" s="24"/>
      <c r="B41" s="25"/>
      <c r="C41" s="25"/>
      <c r="D41" s="25"/>
      <c r="E41" s="25"/>
      <c r="F41" s="25"/>
      <c r="G41" s="25"/>
      <c r="H41" s="25"/>
      <c r="I41" s="25"/>
      <c r="J41" s="26"/>
    </row>
  </sheetData>
  <sheetProtection/>
  <mergeCells count="30">
    <mergeCell ref="A29:J29"/>
    <mergeCell ref="A30:J30"/>
    <mergeCell ref="A31:J31"/>
    <mergeCell ref="A32:J32"/>
    <mergeCell ref="A39:J39"/>
    <mergeCell ref="A40:J40"/>
    <mergeCell ref="A35:J35"/>
    <mergeCell ref="A36:J36"/>
    <mergeCell ref="A37:J37"/>
    <mergeCell ref="A38:J38"/>
    <mergeCell ref="A17:J17"/>
    <mergeCell ref="A18:J18"/>
    <mergeCell ref="A33:J33"/>
    <mergeCell ref="A34:J34"/>
    <mergeCell ref="A21:J21"/>
    <mergeCell ref="A22:J22"/>
    <mergeCell ref="A23:J23"/>
    <mergeCell ref="A24:J24"/>
    <mergeCell ref="A27:J27"/>
    <mergeCell ref="A28:J28"/>
    <mergeCell ref="A19:J19"/>
    <mergeCell ref="A20:J20"/>
    <mergeCell ref="A5:J6"/>
    <mergeCell ref="A8:J8"/>
    <mergeCell ref="A9:J9"/>
    <mergeCell ref="A10:J10"/>
    <mergeCell ref="A11:J11"/>
    <mergeCell ref="A14:J14"/>
    <mergeCell ref="A15:J15"/>
    <mergeCell ref="A16:J16"/>
  </mergeCells>
  <printOptions/>
  <pageMargins left="0.75" right="0.63" top="0.62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73">
      <selection activeCell="J90" sqref="J90"/>
    </sheetView>
  </sheetViews>
  <sheetFormatPr defaultColWidth="9.140625" defaultRowHeight="12.75"/>
  <cols>
    <col min="1" max="1" width="6.00390625" style="0" customWidth="1"/>
    <col min="2" max="2" width="4.421875" style="0" customWidth="1"/>
    <col min="3" max="3" width="47.00390625" style="0" customWidth="1"/>
    <col min="4" max="4" width="8.421875" style="0" customWidth="1"/>
    <col min="5" max="5" width="18.140625" style="0" customWidth="1"/>
    <col min="6" max="6" width="17.7109375" style="0" customWidth="1"/>
    <col min="10" max="10" width="10.140625" style="0" bestFit="1" customWidth="1"/>
  </cols>
  <sheetData>
    <row r="1" spans="1:6" s="9" customFormat="1" ht="12.75">
      <c r="A1" s="247" t="s">
        <v>139</v>
      </c>
      <c r="B1" s="247"/>
      <c r="C1" s="248"/>
      <c r="D1" s="8"/>
      <c r="E1" s="8"/>
      <c r="F1" s="8"/>
    </row>
    <row r="2" spans="1:6" s="9" customFormat="1" ht="12.75">
      <c r="A2" s="247" t="s">
        <v>432</v>
      </c>
      <c r="B2" s="247"/>
      <c r="C2" s="248"/>
      <c r="D2" s="8"/>
      <c r="E2" s="8"/>
      <c r="F2" s="8"/>
    </row>
    <row r="3" s="9" customFormat="1" ht="12.75">
      <c r="C3" s="27" t="s">
        <v>80</v>
      </c>
    </row>
    <row r="4" s="9" customFormat="1" ht="13.5" thickBot="1"/>
    <row r="5" spans="1:6" s="9" customFormat="1" ht="15">
      <c r="A5" s="77" t="s">
        <v>85</v>
      </c>
      <c r="B5" s="65"/>
      <c r="C5" s="107"/>
      <c r="D5" s="108" t="s">
        <v>86</v>
      </c>
      <c r="E5" s="108" t="s">
        <v>29</v>
      </c>
      <c r="F5" s="109" t="s">
        <v>30</v>
      </c>
    </row>
    <row r="6" spans="1:6" s="9" customFormat="1" ht="14.25">
      <c r="A6" s="110" t="s">
        <v>141</v>
      </c>
      <c r="B6" s="111" t="s">
        <v>142</v>
      </c>
      <c r="C6" s="112"/>
      <c r="D6" s="112"/>
      <c r="E6" s="112"/>
      <c r="F6" s="112"/>
    </row>
    <row r="7" spans="1:6" s="9" customFormat="1" ht="13.5">
      <c r="A7" s="112"/>
      <c r="B7" s="113">
        <v>1</v>
      </c>
      <c r="C7" s="114" t="s">
        <v>97</v>
      </c>
      <c r="D7" s="112"/>
      <c r="E7" s="239">
        <v>5695257.9</v>
      </c>
      <c r="F7" s="239">
        <v>4340920.29</v>
      </c>
    </row>
    <row r="8" spans="1:6" s="9" customFormat="1" ht="13.5">
      <c r="A8" s="112"/>
      <c r="B8" s="113">
        <v>2</v>
      </c>
      <c r="C8" s="114" t="s">
        <v>143</v>
      </c>
      <c r="D8" s="112"/>
      <c r="E8" s="239">
        <v>764815.98</v>
      </c>
      <c r="F8" s="239">
        <v>45807.25</v>
      </c>
    </row>
    <row r="9" spans="1:6" s="9" customFormat="1" ht="13.5">
      <c r="A9" s="112"/>
      <c r="B9" s="113">
        <v>3</v>
      </c>
      <c r="C9" s="244" t="s">
        <v>419</v>
      </c>
      <c r="D9" s="112"/>
      <c r="E9" s="243">
        <f>E10+E11</f>
        <v>0</v>
      </c>
      <c r="F9" s="243">
        <v>0</v>
      </c>
    </row>
    <row r="10" spans="1:6" s="9" customFormat="1" ht="13.5">
      <c r="A10" s="112"/>
      <c r="B10" s="115" t="s">
        <v>144</v>
      </c>
      <c r="C10" s="116" t="s">
        <v>111</v>
      </c>
      <c r="D10" s="112"/>
      <c r="E10" s="243">
        <v>0</v>
      </c>
      <c r="F10" s="243">
        <v>0</v>
      </c>
    </row>
    <row r="11" spans="1:6" s="9" customFormat="1" ht="13.5">
      <c r="A11" s="112"/>
      <c r="B11" s="115" t="s">
        <v>145</v>
      </c>
      <c r="C11" s="116" t="s">
        <v>87</v>
      </c>
      <c r="D11" s="112"/>
      <c r="E11" s="243">
        <v>0</v>
      </c>
      <c r="F11" s="243">
        <v>0</v>
      </c>
    </row>
    <row r="12" spans="1:6" s="9" customFormat="1" ht="13.5">
      <c r="A12" s="117" t="s">
        <v>146</v>
      </c>
      <c r="B12" s="112"/>
      <c r="C12" s="117" t="s">
        <v>147</v>
      </c>
      <c r="D12" s="112"/>
      <c r="E12" s="239">
        <f>E7+E8+E9</f>
        <v>6460073.880000001</v>
      </c>
      <c r="F12" s="239">
        <f>F7+F8+F9</f>
        <v>4386727.54</v>
      </c>
    </row>
    <row r="13" spans="1:6" s="9" customFormat="1" ht="12.75">
      <c r="A13" s="112"/>
      <c r="B13" s="112"/>
      <c r="C13" s="112"/>
      <c r="D13" s="112"/>
      <c r="E13" s="112"/>
      <c r="F13" s="112"/>
    </row>
    <row r="14" spans="1:6" s="9" customFormat="1" ht="13.5">
      <c r="A14" s="113">
        <v>4</v>
      </c>
      <c r="B14" s="114" t="s">
        <v>88</v>
      </c>
      <c r="C14" s="112"/>
      <c r="D14" s="112"/>
      <c r="E14" s="112"/>
      <c r="F14" s="112"/>
    </row>
    <row r="15" spans="1:6" s="9" customFormat="1" ht="13.5">
      <c r="A15" s="112"/>
      <c r="B15" s="115" t="s">
        <v>144</v>
      </c>
      <c r="C15" s="116" t="s">
        <v>148</v>
      </c>
      <c r="D15" s="112"/>
      <c r="E15" s="243">
        <v>0</v>
      </c>
      <c r="F15" s="243">
        <v>0</v>
      </c>
    </row>
    <row r="16" spans="1:6" s="9" customFormat="1" ht="13.5">
      <c r="A16" s="112"/>
      <c r="B16" s="115" t="s">
        <v>145</v>
      </c>
      <c r="C16" s="116" t="s">
        <v>149</v>
      </c>
      <c r="D16" s="112"/>
      <c r="E16" s="240">
        <v>90947.36</v>
      </c>
      <c r="F16" s="240">
        <v>34950.36</v>
      </c>
    </row>
    <row r="17" spans="1:6" s="9" customFormat="1" ht="13.5">
      <c r="A17" s="112"/>
      <c r="B17" s="115" t="s">
        <v>150</v>
      </c>
      <c r="C17" s="116" t="s">
        <v>89</v>
      </c>
      <c r="D17" s="112"/>
      <c r="E17" s="243">
        <v>0</v>
      </c>
      <c r="F17" s="243">
        <v>0</v>
      </c>
    </row>
    <row r="18" spans="1:6" s="9" customFormat="1" ht="13.5">
      <c r="A18" s="112"/>
      <c r="B18" s="115" t="s">
        <v>151</v>
      </c>
      <c r="C18" s="116" t="s">
        <v>90</v>
      </c>
      <c r="D18" s="112"/>
      <c r="E18" s="243">
        <v>0</v>
      </c>
      <c r="F18" s="243">
        <v>0</v>
      </c>
    </row>
    <row r="19" spans="1:6" s="9" customFormat="1" ht="12.75">
      <c r="A19" s="117" t="s">
        <v>146</v>
      </c>
      <c r="B19" s="112"/>
      <c r="C19" s="117" t="s">
        <v>152</v>
      </c>
      <c r="D19" s="112"/>
      <c r="E19" s="241">
        <f>E15+E16+E17+E18</f>
        <v>90947.36</v>
      </c>
      <c r="F19" s="241">
        <f>SUM(F15:F18)</f>
        <v>34950.36</v>
      </c>
    </row>
    <row r="20" spans="1:6" s="9" customFormat="1" ht="13.5">
      <c r="A20" s="113">
        <v>5</v>
      </c>
      <c r="B20" s="114" t="s">
        <v>91</v>
      </c>
      <c r="C20" s="112"/>
      <c r="D20" s="112"/>
      <c r="E20" s="112"/>
      <c r="F20" s="112"/>
    </row>
    <row r="21" spans="1:6" s="9" customFormat="1" ht="13.5">
      <c r="A21" s="112"/>
      <c r="B21" s="115" t="s">
        <v>144</v>
      </c>
      <c r="C21" s="116" t="s">
        <v>92</v>
      </c>
      <c r="D21" s="112"/>
      <c r="E21" s="240">
        <v>0</v>
      </c>
      <c r="F21" s="240">
        <v>0</v>
      </c>
    </row>
    <row r="22" spans="1:6" s="9" customFormat="1" ht="13.5">
      <c r="A22" s="112"/>
      <c r="B22" s="115" t="s">
        <v>145</v>
      </c>
      <c r="C22" s="116" t="s">
        <v>93</v>
      </c>
      <c r="D22" s="112"/>
      <c r="E22" s="243">
        <v>0</v>
      </c>
      <c r="F22" s="243">
        <v>0</v>
      </c>
    </row>
    <row r="23" spans="1:6" s="9" customFormat="1" ht="13.5">
      <c r="A23" s="112"/>
      <c r="B23" s="115" t="s">
        <v>150</v>
      </c>
      <c r="C23" s="116" t="s">
        <v>94</v>
      </c>
      <c r="D23" s="112"/>
      <c r="E23" s="243">
        <v>0</v>
      </c>
      <c r="F23" s="243">
        <v>0</v>
      </c>
    </row>
    <row r="24" spans="1:6" s="9" customFormat="1" ht="13.5">
      <c r="A24" s="112"/>
      <c r="B24" s="115" t="s">
        <v>151</v>
      </c>
      <c r="C24" s="116" t="s">
        <v>95</v>
      </c>
      <c r="D24" s="112"/>
      <c r="E24" s="243">
        <v>0</v>
      </c>
      <c r="F24" s="243">
        <v>0</v>
      </c>
    </row>
    <row r="25" spans="1:6" s="9" customFormat="1" ht="13.5">
      <c r="A25" s="112"/>
      <c r="B25" s="115" t="s">
        <v>153</v>
      </c>
      <c r="C25" s="116" t="s">
        <v>96</v>
      </c>
      <c r="D25" s="112"/>
      <c r="E25" s="243">
        <v>0</v>
      </c>
      <c r="F25" s="243">
        <v>0</v>
      </c>
    </row>
    <row r="26" spans="1:6" s="9" customFormat="1" ht="12.75">
      <c r="A26" s="117" t="s">
        <v>146</v>
      </c>
      <c r="B26" s="112"/>
      <c r="C26" s="117" t="s">
        <v>154</v>
      </c>
      <c r="D26" s="112"/>
      <c r="E26" s="241">
        <f>E21+E22+E23+E24+E25</f>
        <v>0</v>
      </c>
      <c r="F26" s="241">
        <f>F21+F22+F23+F24+F25</f>
        <v>0</v>
      </c>
    </row>
    <row r="27" spans="1:6" s="9" customFormat="1" ht="13.5">
      <c r="A27" s="112"/>
      <c r="B27" s="113">
        <v>6</v>
      </c>
      <c r="C27" s="114" t="s">
        <v>155</v>
      </c>
      <c r="D27" s="112"/>
      <c r="E27" s="241">
        <v>0</v>
      </c>
      <c r="F27" s="241">
        <v>0</v>
      </c>
    </row>
    <row r="28" spans="1:6" s="9" customFormat="1" ht="13.5">
      <c r="A28" s="112"/>
      <c r="B28" s="113">
        <v>7</v>
      </c>
      <c r="C28" s="114" t="s">
        <v>156</v>
      </c>
      <c r="D28" s="112"/>
      <c r="E28" s="241">
        <v>0</v>
      </c>
      <c r="F28" s="241">
        <v>0</v>
      </c>
    </row>
    <row r="29" spans="1:6" s="9" customFormat="1" ht="13.5">
      <c r="A29" s="118" t="s">
        <v>157</v>
      </c>
      <c r="B29" s="118" t="s">
        <v>142</v>
      </c>
      <c r="C29" s="112"/>
      <c r="D29" s="112"/>
      <c r="E29" s="242">
        <f>E12+E19+E26+E27+E28</f>
        <v>6551021.240000001</v>
      </c>
      <c r="F29" s="242">
        <f>F7+F8+F19</f>
        <v>4421677.9</v>
      </c>
    </row>
    <row r="30" spans="1:6" s="9" customFormat="1" ht="14.25">
      <c r="A30" s="110" t="s">
        <v>158</v>
      </c>
      <c r="B30" s="111" t="s">
        <v>159</v>
      </c>
      <c r="C30" s="112"/>
      <c r="D30" s="112"/>
      <c r="E30" s="112"/>
      <c r="F30" s="112"/>
    </row>
    <row r="31" spans="1:6" s="9" customFormat="1" ht="13.5">
      <c r="A31" s="113">
        <v>1</v>
      </c>
      <c r="B31" s="114" t="s">
        <v>98</v>
      </c>
      <c r="C31" s="112"/>
      <c r="D31" s="112"/>
      <c r="E31" s="112"/>
      <c r="F31" s="112"/>
    </row>
    <row r="32" spans="1:6" s="9" customFormat="1" ht="13.5">
      <c r="A32" s="112"/>
      <c r="B32" s="115" t="s">
        <v>144</v>
      </c>
      <c r="C32" s="116" t="s">
        <v>160</v>
      </c>
      <c r="D32" s="112"/>
      <c r="E32" s="243">
        <v>0</v>
      </c>
      <c r="F32" s="243">
        <v>0</v>
      </c>
    </row>
    <row r="33" spans="1:6" s="9" customFormat="1" ht="13.5">
      <c r="A33" s="112"/>
      <c r="B33" s="115" t="s">
        <v>145</v>
      </c>
      <c r="C33" s="116" t="s">
        <v>161</v>
      </c>
      <c r="D33" s="112"/>
      <c r="E33" s="240">
        <v>0</v>
      </c>
      <c r="F33" s="240">
        <v>0</v>
      </c>
    </row>
    <row r="34" spans="1:6" s="9" customFormat="1" ht="13.5">
      <c r="A34" s="112"/>
      <c r="B34" s="115" t="s">
        <v>150</v>
      </c>
      <c r="C34" s="116" t="s">
        <v>162</v>
      </c>
      <c r="D34" s="112"/>
      <c r="E34" s="243">
        <v>0</v>
      </c>
      <c r="F34" s="243">
        <v>0</v>
      </c>
    </row>
    <row r="35" spans="1:6" s="9" customFormat="1" ht="13.5">
      <c r="A35" s="112"/>
      <c r="B35" s="115" t="s">
        <v>151</v>
      </c>
      <c r="C35" s="116" t="s">
        <v>99</v>
      </c>
      <c r="D35" s="112"/>
      <c r="E35" s="243">
        <v>0</v>
      </c>
      <c r="F35" s="243">
        <v>0</v>
      </c>
    </row>
    <row r="36" spans="1:6" s="9" customFormat="1" ht="12.75">
      <c r="A36" s="117" t="s">
        <v>146</v>
      </c>
      <c r="B36" s="112"/>
      <c r="C36" s="117" t="s">
        <v>163</v>
      </c>
      <c r="D36" s="112"/>
      <c r="E36" s="241">
        <f>E32+E33+E34+E35</f>
        <v>0</v>
      </c>
      <c r="F36" s="241">
        <f>F32+F33+F34+F35</f>
        <v>0</v>
      </c>
    </row>
    <row r="37" spans="1:6" s="9" customFormat="1" ht="13.5">
      <c r="A37" s="113">
        <v>2</v>
      </c>
      <c r="B37" s="114" t="s">
        <v>100</v>
      </c>
      <c r="C37" s="112"/>
      <c r="D37" s="112"/>
      <c r="E37" s="243"/>
      <c r="F37" s="243"/>
    </row>
    <row r="38" spans="1:6" s="9" customFormat="1" ht="13.5">
      <c r="A38" s="112"/>
      <c r="B38" s="115" t="s">
        <v>144</v>
      </c>
      <c r="C38" s="116" t="s">
        <v>81</v>
      </c>
      <c r="D38" s="112"/>
      <c r="E38" s="243">
        <v>0</v>
      </c>
      <c r="F38" s="243">
        <v>0</v>
      </c>
    </row>
    <row r="39" spans="1:6" s="9" customFormat="1" ht="13.5">
      <c r="A39" s="112"/>
      <c r="B39" s="115" t="s">
        <v>145</v>
      </c>
      <c r="C39" s="116" t="s">
        <v>101</v>
      </c>
      <c r="D39" s="112"/>
      <c r="E39" s="243">
        <v>0</v>
      </c>
      <c r="F39" s="243">
        <v>0</v>
      </c>
    </row>
    <row r="40" spans="1:6" s="9" customFormat="1" ht="13.5">
      <c r="A40" s="112"/>
      <c r="B40" s="115" t="s">
        <v>150</v>
      </c>
      <c r="C40" s="116" t="s">
        <v>164</v>
      </c>
      <c r="D40" s="112"/>
      <c r="E40" s="240">
        <v>0</v>
      </c>
      <c r="F40" s="240">
        <v>0</v>
      </c>
    </row>
    <row r="41" spans="1:6" s="9" customFormat="1" ht="13.5">
      <c r="A41" s="112"/>
      <c r="B41" s="115" t="s">
        <v>151</v>
      </c>
      <c r="C41" s="116" t="s">
        <v>102</v>
      </c>
      <c r="D41" s="112"/>
      <c r="E41" s="240">
        <v>0</v>
      </c>
      <c r="F41" s="240">
        <v>0</v>
      </c>
    </row>
    <row r="42" spans="1:6" s="9" customFormat="1" ht="12.75">
      <c r="A42" s="117" t="s">
        <v>146</v>
      </c>
      <c r="B42" s="112"/>
      <c r="C42" s="117" t="s">
        <v>165</v>
      </c>
      <c r="D42" s="112"/>
      <c r="E42" s="241">
        <f>E38+E39+E40+E41</f>
        <v>0</v>
      </c>
      <c r="F42" s="241">
        <f>F38+F39+F40+F41</f>
        <v>0</v>
      </c>
    </row>
    <row r="43" spans="1:6" s="9" customFormat="1" ht="13.5">
      <c r="A43" s="112"/>
      <c r="B43" s="113">
        <v>3</v>
      </c>
      <c r="C43" s="114" t="s">
        <v>103</v>
      </c>
      <c r="D43" s="112"/>
      <c r="E43" s="241">
        <v>0</v>
      </c>
      <c r="F43" s="241">
        <v>0</v>
      </c>
    </row>
    <row r="44" spans="1:6" s="9" customFormat="1" ht="13.5">
      <c r="A44" s="112"/>
      <c r="B44" s="113">
        <v>4</v>
      </c>
      <c r="C44" s="114" t="s">
        <v>104</v>
      </c>
      <c r="D44" s="112"/>
      <c r="E44" s="241">
        <v>0</v>
      </c>
      <c r="F44" s="241">
        <v>0</v>
      </c>
    </row>
    <row r="45" spans="1:6" s="9" customFormat="1" ht="13.5">
      <c r="A45" s="112"/>
      <c r="B45" s="115" t="s">
        <v>144</v>
      </c>
      <c r="C45" s="116" t="s">
        <v>105</v>
      </c>
      <c r="D45" s="112"/>
      <c r="E45" s="240">
        <v>0</v>
      </c>
      <c r="F45" s="240">
        <v>0</v>
      </c>
    </row>
    <row r="46" spans="1:6" s="9" customFormat="1" ht="13.5">
      <c r="A46" s="112"/>
      <c r="B46" s="115" t="s">
        <v>145</v>
      </c>
      <c r="C46" s="116" t="s">
        <v>106</v>
      </c>
      <c r="D46" s="112"/>
      <c r="E46" s="243">
        <v>10880408.5</v>
      </c>
      <c r="F46" s="243">
        <v>10880408.5</v>
      </c>
    </row>
    <row r="47" spans="1:6" s="9" customFormat="1" ht="13.5">
      <c r="A47" s="112"/>
      <c r="B47" s="115" t="s">
        <v>150</v>
      </c>
      <c r="C47" s="116" t="s">
        <v>107</v>
      </c>
      <c r="D47" s="112"/>
      <c r="E47" s="240">
        <v>0</v>
      </c>
      <c r="F47" s="240">
        <v>0</v>
      </c>
    </row>
    <row r="48" spans="1:6" s="9" customFormat="1" ht="12.75">
      <c r="A48" s="112"/>
      <c r="B48" s="112"/>
      <c r="C48" s="112"/>
      <c r="D48" s="112"/>
      <c r="E48" s="112"/>
      <c r="F48" s="112"/>
    </row>
    <row r="49" spans="1:6" s="9" customFormat="1" ht="12.75">
      <c r="A49" s="117" t="s">
        <v>146</v>
      </c>
      <c r="B49" s="112"/>
      <c r="C49" s="117" t="s">
        <v>166</v>
      </c>
      <c r="D49" s="112"/>
      <c r="E49" s="241">
        <f>E45+E46+E47</f>
        <v>10880408.5</v>
      </c>
      <c r="F49" s="241">
        <f>SUM(F46:F48)</f>
        <v>10880408.5</v>
      </c>
    </row>
    <row r="50" spans="1:6" s="9" customFormat="1" ht="13.5">
      <c r="A50" s="112"/>
      <c r="B50" s="113">
        <v>5</v>
      </c>
      <c r="C50" s="114" t="s">
        <v>108</v>
      </c>
      <c r="D50" s="112"/>
      <c r="E50" s="241">
        <v>0</v>
      </c>
      <c r="F50" s="241">
        <v>0</v>
      </c>
    </row>
    <row r="51" spans="1:6" s="9" customFormat="1" ht="13.5">
      <c r="A51" s="112"/>
      <c r="B51" s="113">
        <v>6</v>
      </c>
      <c r="C51" s="114" t="s">
        <v>109</v>
      </c>
      <c r="D51" s="112"/>
      <c r="E51" s="241">
        <v>9446578</v>
      </c>
      <c r="F51" s="241">
        <v>9446578</v>
      </c>
    </row>
    <row r="52" spans="1:6" s="9" customFormat="1" ht="13.5">
      <c r="A52" s="118" t="s">
        <v>157</v>
      </c>
      <c r="B52" s="118" t="s">
        <v>159</v>
      </c>
      <c r="C52" s="112"/>
      <c r="D52" s="112"/>
      <c r="E52" s="242">
        <f>E36+E42+E43+E44+E49+E51</f>
        <v>20326986.5</v>
      </c>
      <c r="F52" s="242">
        <f>F51+F49</f>
        <v>20326986.5</v>
      </c>
    </row>
    <row r="53" spans="1:6" s="9" customFormat="1" ht="13.5">
      <c r="A53" s="118" t="s">
        <v>167</v>
      </c>
      <c r="B53" s="112"/>
      <c r="C53" s="112"/>
      <c r="D53" s="112"/>
      <c r="E53" s="242">
        <f>E29+E52</f>
        <v>26878007.740000002</v>
      </c>
      <c r="F53" s="242">
        <f>F52+F29</f>
        <v>24748664.4</v>
      </c>
    </row>
    <row r="54" spans="1:5" s="9" customFormat="1" ht="13.5">
      <c r="A54" s="119"/>
      <c r="C54" s="120" t="s">
        <v>168</v>
      </c>
      <c r="E54" s="120" t="s">
        <v>169</v>
      </c>
    </row>
    <row r="55" spans="1:5" s="9" customFormat="1" ht="13.5">
      <c r="A55" s="119"/>
      <c r="C55" s="120" t="s">
        <v>416</v>
      </c>
      <c r="E55" s="120" t="s">
        <v>226</v>
      </c>
    </row>
    <row r="56" spans="1:5" s="9" customFormat="1" ht="13.5">
      <c r="A56" s="119"/>
      <c r="C56" s="120"/>
      <c r="E56" s="120"/>
    </row>
    <row r="57" spans="1:5" s="9" customFormat="1" ht="12.75">
      <c r="A57" s="247" t="s">
        <v>139</v>
      </c>
      <c r="B57" s="247"/>
      <c r="C57" s="248"/>
      <c r="E57" s="120"/>
    </row>
    <row r="58" spans="1:5" s="9" customFormat="1" ht="12.75">
      <c r="A58" s="247" t="s">
        <v>432</v>
      </c>
      <c r="B58" s="247"/>
      <c r="C58" s="248"/>
      <c r="E58" s="120"/>
    </row>
    <row r="59" spans="1:5" s="9" customFormat="1" ht="13.5">
      <c r="A59" s="119"/>
      <c r="C59" s="27" t="s">
        <v>80</v>
      </c>
      <c r="E59" s="121"/>
    </row>
    <row r="60" spans="1:5" s="9" customFormat="1" ht="14.25" thickBot="1">
      <c r="A60" s="119"/>
      <c r="E60" s="121"/>
    </row>
    <row r="61" spans="1:6" s="9" customFormat="1" ht="15">
      <c r="A61" s="111" t="s">
        <v>170</v>
      </c>
      <c r="B61" s="112"/>
      <c r="C61" s="112"/>
      <c r="D61" s="108" t="s">
        <v>86</v>
      </c>
      <c r="E61" s="108" t="s">
        <v>29</v>
      </c>
      <c r="F61" s="109" t="s">
        <v>30</v>
      </c>
    </row>
    <row r="62" spans="1:6" s="9" customFormat="1" ht="14.25">
      <c r="A62" s="110" t="s">
        <v>141</v>
      </c>
      <c r="B62" s="111" t="s">
        <v>110</v>
      </c>
      <c r="C62" s="112"/>
      <c r="D62" s="112"/>
      <c r="E62" s="112"/>
      <c r="F62" s="112"/>
    </row>
    <row r="63" spans="1:6" s="9" customFormat="1" ht="13.5">
      <c r="A63" s="112"/>
      <c r="B63" s="113">
        <v>1</v>
      </c>
      <c r="C63" s="114" t="s">
        <v>171</v>
      </c>
      <c r="D63" s="112"/>
      <c r="E63" s="241">
        <v>0</v>
      </c>
      <c r="F63" s="241">
        <v>0</v>
      </c>
    </row>
    <row r="64" spans="1:6" s="9" customFormat="1" ht="13.5">
      <c r="A64" s="112"/>
      <c r="B64" s="113">
        <v>2</v>
      </c>
      <c r="C64" s="114" t="s">
        <v>112</v>
      </c>
      <c r="D64" s="112"/>
      <c r="E64" s="241">
        <f>E65+E66+E67</f>
        <v>0</v>
      </c>
      <c r="F64" s="241">
        <v>0</v>
      </c>
    </row>
    <row r="65" spans="1:6" s="9" customFormat="1" ht="13.5">
      <c r="A65" s="112"/>
      <c r="B65" s="115" t="s">
        <v>144</v>
      </c>
      <c r="C65" s="116" t="s">
        <v>113</v>
      </c>
      <c r="D65" s="112"/>
      <c r="E65" s="243">
        <v>0</v>
      </c>
      <c r="F65" s="243">
        <v>0</v>
      </c>
    </row>
    <row r="66" spans="1:6" s="9" customFormat="1" ht="13.5">
      <c r="A66" s="112"/>
      <c r="B66" s="115" t="s">
        <v>145</v>
      </c>
      <c r="C66" s="116" t="s">
        <v>172</v>
      </c>
      <c r="D66" s="112"/>
      <c r="E66" s="243">
        <v>0</v>
      </c>
      <c r="F66" s="243">
        <v>0</v>
      </c>
    </row>
    <row r="67" spans="1:6" s="9" customFormat="1" ht="13.5">
      <c r="A67" s="112"/>
      <c r="B67" s="115" t="s">
        <v>150</v>
      </c>
      <c r="C67" s="116" t="s">
        <v>123</v>
      </c>
      <c r="D67" s="112"/>
      <c r="E67" s="243">
        <v>0</v>
      </c>
      <c r="F67" s="243">
        <v>0</v>
      </c>
    </row>
    <row r="68" spans="1:6" s="9" customFormat="1" ht="12.75">
      <c r="A68" s="112"/>
      <c r="B68" s="112"/>
      <c r="C68" s="112"/>
      <c r="D68" s="112"/>
      <c r="E68" s="243"/>
      <c r="F68" s="243"/>
    </row>
    <row r="69" spans="1:6" s="9" customFormat="1" ht="12.75">
      <c r="A69" s="117" t="s">
        <v>146</v>
      </c>
      <c r="B69" s="112"/>
      <c r="C69" s="117" t="s">
        <v>173</v>
      </c>
      <c r="D69" s="112"/>
      <c r="E69" s="241">
        <f>E63+E64</f>
        <v>0</v>
      </c>
      <c r="F69" s="241">
        <f>F63+F64</f>
        <v>0</v>
      </c>
    </row>
    <row r="70" spans="1:6" s="9" customFormat="1" ht="13.5">
      <c r="A70" s="113">
        <v>3</v>
      </c>
      <c r="B70" s="114" t="s">
        <v>114</v>
      </c>
      <c r="C70" s="112"/>
      <c r="D70" s="112"/>
      <c r="E70" s="243"/>
      <c r="F70" s="243"/>
    </row>
    <row r="71" spans="1:6" s="9" customFormat="1" ht="13.5">
      <c r="A71" s="112"/>
      <c r="B71" s="115" t="s">
        <v>144</v>
      </c>
      <c r="C71" s="116" t="s">
        <v>174</v>
      </c>
      <c r="D71" s="112"/>
      <c r="E71" s="243">
        <v>0</v>
      </c>
      <c r="F71" s="243">
        <v>0</v>
      </c>
    </row>
    <row r="72" spans="1:6" s="9" customFormat="1" ht="13.5">
      <c r="A72" s="112"/>
      <c r="B72" s="115" t="s">
        <v>145</v>
      </c>
      <c r="C72" s="116" t="s">
        <v>115</v>
      </c>
      <c r="D72" s="112"/>
      <c r="E72" s="240">
        <v>55770.44</v>
      </c>
      <c r="F72" s="254">
        <v>154264.9</v>
      </c>
    </row>
    <row r="73" spans="1:6" s="9" customFormat="1" ht="13.5">
      <c r="A73" s="112"/>
      <c r="B73" s="115" t="s">
        <v>150</v>
      </c>
      <c r="C73" s="116" t="s">
        <v>116</v>
      </c>
      <c r="D73" s="112"/>
      <c r="E73" s="240">
        <v>1640584.66</v>
      </c>
      <c r="F73" s="254">
        <v>944144.66</v>
      </c>
    </row>
    <row r="74" spans="1:6" s="9" customFormat="1" ht="13.5">
      <c r="A74" s="112"/>
      <c r="B74" s="115" t="s">
        <v>151</v>
      </c>
      <c r="C74" s="116" t="s">
        <v>117</v>
      </c>
      <c r="D74" s="112"/>
      <c r="E74" s="240">
        <v>10369.35</v>
      </c>
      <c r="F74" s="240">
        <v>30319.35</v>
      </c>
    </row>
    <row r="75" spans="1:6" s="9" customFormat="1" ht="13.5">
      <c r="A75" s="112"/>
      <c r="B75" s="115" t="s">
        <v>153</v>
      </c>
      <c r="C75" s="116" t="s">
        <v>118</v>
      </c>
      <c r="D75" s="112"/>
      <c r="E75" s="240">
        <v>21671283.3</v>
      </c>
      <c r="F75" s="254">
        <v>20856935.5</v>
      </c>
    </row>
    <row r="76" spans="1:6" s="9" customFormat="1" ht="12.75">
      <c r="A76" s="117" t="s">
        <v>146</v>
      </c>
      <c r="B76" s="112"/>
      <c r="C76" s="117" t="s">
        <v>147</v>
      </c>
      <c r="D76" s="112"/>
      <c r="E76" s="241">
        <f>E71+E72+E73+E74+E75</f>
        <v>23378007.75</v>
      </c>
      <c r="F76" s="241">
        <f>SUM(F72:F75)</f>
        <v>21985664.41</v>
      </c>
    </row>
    <row r="77" spans="1:6" s="9" customFormat="1" ht="13.5">
      <c r="A77" s="112"/>
      <c r="B77" s="113">
        <v>4</v>
      </c>
      <c r="C77" s="114" t="s">
        <v>120</v>
      </c>
      <c r="D77" s="112"/>
      <c r="E77" s="241">
        <v>0</v>
      </c>
      <c r="F77" s="241">
        <v>0</v>
      </c>
    </row>
    <row r="78" spans="1:6" s="9" customFormat="1" ht="13.5">
      <c r="A78" s="112"/>
      <c r="B78" s="113">
        <v>5</v>
      </c>
      <c r="C78" s="114" t="s">
        <v>119</v>
      </c>
      <c r="D78" s="112"/>
      <c r="E78" s="241">
        <v>0</v>
      </c>
      <c r="F78" s="241">
        <v>0</v>
      </c>
    </row>
    <row r="79" spans="1:6" s="9" customFormat="1" ht="13.5">
      <c r="A79" s="118" t="s">
        <v>157</v>
      </c>
      <c r="B79" s="118" t="s">
        <v>110</v>
      </c>
      <c r="C79" s="112"/>
      <c r="D79" s="112"/>
      <c r="E79" s="242">
        <f>E69+E76+E77+E78</f>
        <v>23378007.75</v>
      </c>
      <c r="F79" s="242">
        <f>F69+F76+F77+F78</f>
        <v>21985664.41</v>
      </c>
    </row>
    <row r="80" spans="1:6" s="9" customFormat="1" ht="14.25">
      <c r="A80" s="110" t="s">
        <v>158</v>
      </c>
      <c r="B80" s="111" t="s">
        <v>175</v>
      </c>
      <c r="C80" s="112"/>
      <c r="D80" s="112"/>
      <c r="E80" s="243"/>
      <c r="F80" s="243"/>
    </row>
    <row r="81" spans="1:6" s="9" customFormat="1" ht="13.5">
      <c r="A81" s="113">
        <v>1</v>
      </c>
      <c r="B81" s="114" t="s">
        <v>121</v>
      </c>
      <c r="C81" s="112"/>
      <c r="D81" s="112"/>
      <c r="E81" s="243"/>
      <c r="F81" s="243"/>
    </row>
    <row r="82" spans="1:6" s="9" customFormat="1" ht="13.5">
      <c r="A82" s="112"/>
      <c r="B82" s="115" t="s">
        <v>144</v>
      </c>
      <c r="C82" s="116" t="s">
        <v>176</v>
      </c>
      <c r="D82" s="112"/>
      <c r="E82" s="243">
        <v>0</v>
      </c>
      <c r="F82" s="243">
        <v>0</v>
      </c>
    </row>
    <row r="83" spans="1:6" s="9" customFormat="1" ht="13.5">
      <c r="A83" s="112"/>
      <c r="B83" s="115" t="s">
        <v>145</v>
      </c>
      <c r="C83" s="116" t="s">
        <v>122</v>
      </c>
      <c r="D83" s="112"/>
      <c r="E83" s="243">
        <v>0</v>
      </c>
      <c r="F83" s="243">
        <v>0</v>
      </c>
    </row>
    <row r="84" spans="1:6" s="9" customFormat="1" ht="12.75">
      <c r="A84" s="117" t="s">
        <v>146</v>
      </c>
      <c r="B84" s="112"/>
      <c r="C84" s="117" t="s">
        <v>163</v>
      </c>
      <c r="D84" s="112"/>
      <c r="E84" s="241">
        <f>E82+E83</f>
        <v>0</v>
      </c>
      <c r="F84" s="243">
        <f>F82+F83</f>
        <v>0</v>
      </c>
    </row>
    <row r="85" spans="1:6" s="9" customFormat="1" ht="13.5">
      <c r="A85" s="112"/>
      <c r="B85" s="113">
        <v>2</v>
      </c>
      <c r="C85" s="114" t="s">
        <v>124</v>
      </c>
      <c r="D85" s="112"/>
      <c r="E85" s="241">
        <v>0</v>
      </c>
      <c r="F85" s="241">
        <v>0</v>
      </c>
    </row>
    <row r="86" spans="1:6" s="9" customFormat="1" ht="13.5">
      <c r="A86" s="112"/>
      <c r="B86" s="113">
        <v>3</v>
      </c>
      <c r="C86" s="114" t="s">
        <v>125</v>
      </c>
      <c r="D86" s="112"/>
      <c r="E86" s="241">
        <v>0</v>
      </c>
      <c r="F86" s="241">
        <v>0</v>
      </c>
    </row>
    <row r="87" spans="1:6" s="9" customFormat="1" ht="13.5">
      <c r="A87" s="112"/>
      <c r="B87" s="113">
        <v>4</v>
      </c>
      <c r="C87" s="114" t="s">
        <v>177</v>
      </c>
      <c r="D87" s="112"/>
      <c r="E87" s="241">
        <v>0</v>
      </c>
      <c r="F87" s="241">
        <v>0</v>
      </c>
    </row>
    <row r="88" spans="1:6" s="9" customFormat="1" ht="13.5">
      <c r="A88" s="118" t="s">
        <v>157</v>
      </c>
      <c r="B88" s="118" t="s">
        <v>175</v>
      </c>
      <c r="C88" s="112"/>
      <c r="D88" s="112"/>
      <c r="E88" s="241">
        <f>E84+E85+E86+E87</f>
        <v>0</v>
      </c>
      <c r="F88" s="241">
        <v>0</v>
      </c>
    </row>
    <row r="89" spans="1:6" s="9" customFormat="1" ht="14.25">
      <c r="A89" s="110" t="s">
        <v>178</v>
      </c>
      <c r="B89" s="111" t="s">
        <v>126</v>
      </c>
      <c r="C89" s="112"/>
      <c r="D89" s="112"/>
      <c r="E89" s="243"/>
      <c r="F89" s="243"/>
    </row>
    <row r="90" spans="1:6" s="9" customFormat="1" ht="13.5">
      <c r="A90" s="113">
        <v>1</v>
      </c>
      <c r="B90" s="114" t="s">
        <v>179</v>
      </c>
      <c r="C90" s="112"/>
      <c r="D90" s="112"/>
      <c r="E90" s="241">
        <v>0</v>
      </c>
      <c r="F90" s="241">
        <v>0</v>
      </c>
    </row>
    <row r="91" spans="1:6" s="9" customFormat="1" ht="13.5">
      <c r="A91" s="113">
        <v>2</v>
      </c>
      <c r="B91" s="114" t="s">
        <v>127</v>
      </c>
      <c r="C91" s="112"/>
      <c r="D91" s="112"/>
      <c r="E91" s="241">
        <v>0</v>
      </c>
      <c r="F91" s="241">
        <v>0</v>
      </c>
    </row>
    <row r="92" spans="1:6" s="9" customFormat="1" ht="13.5">
      <c r="A92" s="113">
        <v>3</v>
      </c>
      <c r="B92" s="114" t="s">
        <v>15</v>
      </c>
      <c r="C92" s="112"/>
      <c r="D92" s="112"/>
      <c r="E92" s="239">
        <v>3500000</v>
      </c>
      <c r="F92" s="239">
        <v>2763000</v>
      </c>
    </row>
    <row r="93" spans="1:6" s="9" customFormat="1" ht="13.5">
      <c r="A93" s="113">
        <v>4</v>
      </c>
      <c r="B93" s="114" t="s">
        <v>1</v>
      </c>
      <c r="C93" s="112"/>
      <c r="D93" s="112"/>
      <c r="E93" s="241">
        <v>0</v>
      </c>
      <c r="F93" s="241">
        <v>0</v>
      </c>
    </row>
    <row r="94" spans="1:6" s="9" customFormat="1" ht="12.75">
      <c r="A94" s="112"/>
      <c r="B94" s="112"/>
      <c r="C94" s="112"/>
      <c r="D94" s="112"/>
      <c r="E94" s="243"/>
      <c r="F94" s="243"/>
    </row>
    <row r="95" spans="1:6" s="9" customFormat="1" ht="13.5">
      <c r="A95" s="113">
        <v>5</v>
      </c>
      <c r="B95" s="114" t="s">
        <v>128</v>
      </c>
      <c r="C95" s="112"/>
      <c r="D95" s="112"/>
      <c r="E95" s="241">
        <v>0</v>
      </c>
      <c r="F95" s="241">
        <v>0</v>
      </c>
    </row>
    <row r="96" spans="1:6" s="9" customFormat="1" ht="13.5">
      <c r="A96" s="113">
        <v>6</v>
      </c>
      <c r="B96" s="114" t="s">
        <v>82</v>
      </c>
      <c r="C96" s="112"/>
      <c r="D96" s="112"/>
      <c r="E96" s="243"/>
      <c r="F96" s="243"/>
    </row>
    <row r="97" spans="1:6" s="9" customFormat="1" ht="13.5">
      <c r="A97" s="112"/>
      <c r="B97" s="115" t="s">
        <v>144</v>
      </c>
      <c r="C97" s="116" t="s">
        <v>130</v>
      </c>
      <c r="D97" s="112"/>
      <c r="E97" s="243">
        <v>0</v>
      </c>
      <c r="F97" s="243">
        <v>0</v>
      </c>
    </row>
    <row r="98" spans="1:6" s="9" customFormat="1" ht="13.5">
      <c r="A98" s="112"/>
      <c r="B98" s="115" t="s">
        <v>145</v>
      </c>
      <c r="C98" s="116" t="s">
        <v>131</v>
      </c>
      <c r="D98" s="112"/>
      <c r="E98" s="243">
        <v>0</v>
      </c>
      <c r="F98" s="243">
        <v>0</v>
      </c>
    </row>
    <row r="99" spans="1:6" s="9" customFormat="1" ht="13.5">
      <c r="A99" s="112"/>
      <c r="B99" s="115" t="s">
        <v>150</v>
      </c>
      <c r="C99" s="116" t="s">
        <v>129</v>
      </c>
      <c r="D99" s="112"/>
      <c r="E99" s="243">
        <v>0</v>
      </c>
      <c r="F99" s="243">
        <v>0</v>
      </c>
    </row>
    <row r="100" spans="1:6" s="9" customFormat="1" ht="12.75">
      <c r="A100" s="117" t="s">
        <v>146</v>
      </c>
      <c r="B100" s="112"/>
      <c r="C100" s="117" t="s">
        <v>180</v>
      </c>
      <c r="D100" s="112"/>
      <c r="E100" s="241">
        <f>E97+E98+E99</f>
        <v>0</v>
      </c>
      <c r="F100" s="241">
        <f>F97+F98+F99</f>
        <v>0</v>
      </c>
    </row>
    <row r="101" spans="1:6" s="9" customFormat="1" ht="13.5">
      <c r="A101" s="112"/>
      <c r="B101" s="113">
        <v>7</v>
      </c>
      <c r="C101" s="114" t="s">
        <v>132</v>
      </c>
      <c r="D101" s="112"/>
      <c r="E101" s="241">
        <v>0</v>
      </c>
      <c r="F101" s="241">
        <v>0</v>
      </c>
    </row>
    <row r="102" spans="1:6" s="9" customFormat="1" ht="13.5">
      <c r="A102" s="112"/>
      <c r="B102" s="113">
        <v>8</v>
      </c>
      <c r="C102" s="114" t="s">
        <v>181</v>
      </c>
      <c r="D102" s="112"/>
      <c r="E102" s="239">
        <v>0</v>
      </c>
      <c r="F102" s="239">
        <v>0</v>
      </c>
    </row>
    <row r="103" spans="1:6" s="9" customFormat="1" ht="12.75">
      <c r="A103" s="112"/>
      <c r="B103" s="112"/>
      <c r="C103" s="112"/>
      <c r="D103" s="112"/>
      <c r="E103" s="243"/>
      <c r="F103" s="243"/>
    </row>
    <row r="104" spans="1:10" s="9" customFormat="1" ht="13.5">
      <c r="A104" s="118" t="s">
        <v>157</v>
      </c>
      <c r="B104" s="118" t="s">
        <v>126</v>
      </c>
      <c r="C104" s="112"/>
      <c r="D104" s="112"/>
      <c r="E104" s="239">
        <f>E90+E91+E92+E93+E95+E100+E101+E102</f>
        <v>3500000</v>
      </c>
      <c r="F104" s="239">
        <v>2763000</v>
      </c>
      <c r="J104" s="90"/>
    </row>
    <row r="105" spans="1:6" s="9" customFormat="1" ht="12.75">
      <c r="A105" s="112"/>
      <c r="B105" s="112"/>
      <c r="C105" s="112"/>
      <c r="D105" s="112"/>
      <c r="E105" s="243"/>
      <c r="F105" s="243"/>
    </row>
    <row r="106" spans="1:6" s="9" customFormat="1" ht="13.5">
      <c r="A106" s="118" t="s">
        <v>182</v>
      </c>
      <c r="B106" s="112"/>
      <c r="C106" s="112"/>
      <c r="D106" s="112"/>
      <c r="E106" s="242">
        <f>E79+E104</f>
        <v>26878007.75</v>
      </c>
      <c r="F106" s="242">
        <f>F104+F88+F76</f>
        <v>24748664.41</v>
      </c>
    </row>
    <row r="107" s="9" customFormat="1" ht="12.75"/>
    <row r="108" spans="1:6" s="9" customFormat="1" ht="13.5">
      <c r="A108" s="122" t="s">
        <v>183</v>
      </c>
      <c r="E108" s="261">
        <v>9.999465942382768E-05</v>
      </c>
      <c r="F108" s="261">
        <v>9.999465942382768E-05</v>
      </c>
    </row>
    <row r="109" s="9" customFormat="1" ht="12.75"/>
    <row r="110" spans="1:5" s="9" customFormat="1" ht="13.5">
      <c r="A110" s="119"/>
      <c r="C110" s="120" t="s">
        <v>168</v>
      </c>
      <c r="E110" s="120" t="s">
        <v>169</v>
      </c>
    </row>
    <row r="111" spans="1:5" s="9" customFormat="1" ht="13.5">
      <c r="A111" s="119"/>
      <c r="C111" s="120" t="s">
        <v>416</v>
      </c>
      <c r="E111" s="120" t="s">
        <v>226</v>
      </c>
    </row>
    <row r="112" s="9" customFormat="1" ht="12.75"/>
    <row r="113" s="9" customFormat="1" ht="12.75">
      <c r="E113" s="72"/>
    </row>
    <row r="114" s="9" customFormat="1" ht="13.5">
      <c r="A114" s="73"/>
    </row>
    <row r="115" s="9" customFormat="1" ht="12.75"/>
    <row r="116" s="9" customFormat="1" ht="12.75">
      <c r="E116" s="74"/>
    </row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  <row r="299" s="9" customFormat="1" ht="12.75"/>
    <row r="300" s="9" customFormat="1" ht="12.75"/>
    <row r="301" s="9" customFormat="1" ht="12.75"/>
    <row r="302" s="9" customFormat="1" ht="12.75"/>
    <row r="303" s="9" customFormat="1" ht="12.75"/>
    <row r="304" s="9" customFormat="1" ht="12.75"/>
    <row r="305" s="9" customFormat="1" ht="12.75"/>
    <row r="306" s="9" customFormat="1" ht="12.75"/>
    <row r="307" s="9" customFormat="1" ht="12.75"/>
    <row r="308" s="9" customFormat="1" ht="12.75"/>
    <row r="309" s="9" customFormat="1" ht="12.75"/>
    <row r="310" s="9" customFormat="1" ht="12.75"/>
    <row r="311" s="9" customFormat="1" ht="12.75"/>
    <row r="312" s="9" customFormat="1" ht="12.75"/>
    <row r="313" s="9" customFormat="1" ht="12.75"/>
    <row r="314" s="9" customFormat="1" ht="12.75"/>
    <row r="315" s="9" customFormat="1" ht="12.75"/>
    <row r="316" s="9" customFormat="1" ht="12.75"/>
    <row r="317" s="9" customFormat="1" ht="12.75"/>
    <row r="318" s="9" customFormat="1" ht="12.75"/>
    <row r="319" s="9" customFormat="1" ht="12.75"/>
    <row r="320" s="9" customFormat="1" ht="12.75"/>
    <row r="321" s="9" customFormat="1" ht="12.75"/>
  </sheetData>
  <sheetProtection/>
  <printOptions/>
  <pageMargins left="0.42" right="0.2" top="0.33" bottom="0.54" header="0.24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00390625" style="0" customWidth="1"/>
    <col min="2" max="2" width="17.7109375" style="0" customWidth="1"/>
    <col min="3" max="3" width="42.7109375" style="0" customWidth="1"/>
    <col min="4" max="4" width="15.140625" style="0" customWidth="1"/>
    <col min="5" max="5" width="3.140625" style="0" hidden="1" customWidth="1"/>
    <col min="6" max="6" width="16.00390625" style="0" customWidth="1"/>
  </cols>
  <sheetData>
    <row r="1" spans="1:6" s="9" customFormat="1" ht="12.75">
      <c r="A1" s="2" t="s">
        <v>139</v>
      </c>
      <c r="B1" s="2"/>
      <c r="C1" s="8"/>
      <c r="D1" s="8"/>
      <c r="E1" s="8"/>
      <c r="F1" s="8"/>
    </row>
    <row r="2" spans="1:6" s="9" customFormat="1" ht="12.75">
      <c r="A2" s="2" t="s">
        <v>432</v>
      </c>
      <c r="B2" s="2"/>
      <c r="C2" s="8"/>
      <c r="D2" s="8"/>
      <c r="E2" s="8"/>
      <c r="F2" s="8"/>
    </row>
    <row r="3" spans="1:6" ht="12.75">
      <c r="A3" s="9"/>
      <c r="B3" s="9"/>
      <c r="C3" s="9"/>
      <c r="D3" s="9"/>
      <c r="E3" s="9"/>
      <c r="F3" s="9"/>
    </row>
    <row r="4" spans="1:6" ht="18.75">
      <c r="A4" s="9"/>
      <c r="B4" s="9"/>
      <c r="C4" s="10" t="s">
        <v>27</v>
      </c>
      <c r="D4" s="9"/>
      <c r="E4" s="9"/>
      <c r="F4" s="9"/>
    </row>
    <row r="5" s="9" customFormat="1" ht="12.75">
      <c r="C5" s="11" t="s">
        <v>433</v>
      </c>
    </row>
    <row r="6" s="9" customFormat="1" ht="13.5" thickBot="1">
      <c r="C6" s="11"/>
    </row>
    <row r="7" spans="1:7" s="9" customFormat="1" ht="15.75" thickBot="1">
      <c r="A7" s="63"/>
      <c r="B7" s="75" t="s">
        <v>28</v>
      </c>
      <c r="C7" s="69"/>
      <c r="D7" s="76" t="s">
        <v>29</v>
      </c>
      <c r="E7" s="76"/>
      <c r="F7" s="64" t="s">
        <v>30</v>
      </c>
      <c r="G7" s="89"/>
    </row>
    <row r="8" spans="1:6" s="9" customFormat="1" ht="12.75">
      <c r="A8" s="77"/>
      <c r="B8" s="65"/>
      <c r="C8" s="66"/>
      <c r="D8" s="71"/>
      <c r="E8" s="71"/>
      <c r="F8" s="71"/>
    </row>
    <row r="9" spans="1:6" s="9" customFormat="1" ht="12.75">
      <c r="A9" s="78" t="s">
        <v>31</v>
      </c>
      <c r="B9" s="79" t="s">
        <v>2</v>
      </c>
      <c r="C9" s="67"/>
      <c r="D9" s="123">
        <v>0</v>
      </c>
      <c r="E9" s="80"/>
      <c r="F9" s="123">
        <v>0</v>
      </c>
    </row>
    <row r="10" spans="1:6" s="9" customFormat="1" ht="12.75">
      <c r="A10" s="68"/>
      <c r="C10" s="67"/>
      <c r="D10" s="81"/>
      <c r="E10" s="81"/>
      <c r="F10" s="81"/>
    </row>
    <row r="11" spans="1:6" s="9" customFormat="1" ht="12.75">
      <c r="A11" s="78" t="s">
        <v>32</v>
      </c>
      <c r="B11" s="79" t="s">
        <v>6</v>
      </c>
      <c r="C11" s="67"/>
      <c r="D11" s="123">
        <v>0</v>
      </c>
      <c r="E11" s="81"/>
      <c r="F11" s="123">
        <v>0</v>
      </c>
    </row>
    <row r="12" spans="1:6" s="9" customFormat="1" ht="12.75">
      <c r="A12" s="68"/>
      <c r="C12" s="67"/>
      <c r="D12" s="81"/>
      <c r="E12" s="81"/>
      <c r="F12" s="81"/>
    </row>
    <row r="13" spans="1:6" s="9" customFormat="1" ht="12.75">
      <c r="A13" s="78" t="s">
        <v>33</v>
      </c>
      <c r="B13" s="79" t="s">
        <v>34</v>
      </c>
      <c r="C13" s="67"/>
      <c r="D13" s="123">
        <v>0</v>
      </c>
      <c r="E13" s="81"/>
      <c r="F13" s="123">
        <v>0</v>
      </c>
    </row>
    <row r="14" spans="1:6" s="9" customFormat="1" ht="12.75">
      <c r="A14" s="68"/>
      <c r="C14" s="67"/>
      <c r="D14" s="81"/>
      <c r="E14" s="81"/>
      <c r="F14" s="81"/>
    </row>
    <row r="15" spans="1:6" s="9" customFormat="1" ht="12.75">
      <c r="A15" s="78" t="s">
        <v>35</v>
      </c>
      <c r="B15" s="79" t="s">
        <v>36</v>
      </c>
      <c r="C15" s="67"/>
      <c r="D15" s="123">
        <v>0</v>
      </c>
      <c r="E15" s="80"/>
      <c r="F15" s="123">
        <v>0</v>
      </c>
    </row>
    <row r="16" spans="1:6" s="9" customFormat="1" ht="12.75">
      <c r="A16" s="68"/>
      <c r="C16" s="67"/>
      <c r="D16" s="81"/>
      <c r="E16" s="81"/>
      <c r="F16" s="81"/>
    </row>
    <row r="17" spans="1:6" s="9" customFormat="1" ht="12.75">
      <c r="A17" s="78" t="s">
        <v>37</v>
      </c>
      <c r="B17" s="79" t="s">
        <v>38</v>
      </c>
      <c r="C17" s="67"/>
      <c r="D17" s="123">
        <v>0</v>
      </c>
      <c r="E17" s="80"/>
      <c r="F17" s="123">
        <v>0</v>
      </c>
    </row>
    <row r="18" spans="1:6" s="9" customFormat="1" ht="12.75">
      <c r="A18" s="82" t="s">
        <v>39</v>
      </c>
      <c r="C18" s="83" t="s">
        <v>40</v>
      </c>
      <c r="D18" s="84"/>
      <c r="E18" s="84"/>
      <c r="F18" s="84"/>
    </row>
    <row r="19" spans="1:6" s="9" customFormat="1" ht="12.75">
      <c r="A19" s="82" t="s">
        <v>41</v>
      </c>
      <c r="C19" s="83" t="s">
        <v>42</v>
      </c>
      <c r="D19" s="84"/>
      <c r="E19" s="84"/>
      <c r="F19" s="84"/>
    </row>
    <row r="20" spans="1:6" s="9" customFormat="1" ht="12.75">
      <c r="A20" s="68"/>
      <c r="C20" s="67"/>
      <c r="D20" s="81"/>
      <c r="E20" s="81"/>
      <c r="F20" s="81"/>
    </row>
    <row r="21" spans="1:6" s="9" customFormat="1" ht="12.75">
      <c r="A21" s="78" t="s">
        <v>43</v>
      </c>
      <c r="B21" s="79" t="s">
        <v>44</v>
      </c>
      <c r="C21" s="67"/>
      <c r="D21" s="123">
        <v>0</v>
      </c>
      <c r="E21" s="80"/>
      <c r="F21" s="123">
        <v>0</v>
      </c>
    </row>
    <row r="22" spans="1:6" s="9" customFormat="1" ht="12.75">
      <c r="A22" s="68"/>
      <c r="C22" s="67"/>
      <c r="D22" s="81"/>
      <c r="E22" s="81"/>
      <c r="F22" s="81"/>
    </row>
    <row r="23" spans="1:6" s="9" customFormat="1" ht="12.75">
      <c r="A23" s="78" t="s">
        <v>45</v>
      </c>
      <c r="B23" s="79" t="s">
        <v>46</v>
      </c>
      <c r="C23" s="67"/>
      <c r="D23" s="123">
        <v>0</v>
      </c>
      <c r="E23" s="80"/>
      <c r="F23" s="123">
        <v>0</v>
      </c>
    </row>
    <row r="24" spans="1:6" s="9" customFormat="1" ht="12.75">
      <c r="A24" s="68"/>
      <c r="C24" s="67"/>
      <c r="D24" s="81"/>
      <c r="E24" s="81"/>
      <c r="F24" s="81"/>
    </row>
    <row r="25" spans="1:6" s="9" customFormat="1" ht="12.75">
      <c r="A25" s="78" t="s">
        <v>47</v>
      </c>
      <c r="B25" s="79" t="s">
        <v>48</v>
      </c>
      <c r="C25" s="67"/>
      <c r="D25" s="123">
        <v>0</v>
      </c>
      <c r="E25" s="80"/>
      <c r="F25" s="123">
        <v>0</v>
      </c>
    </row>
    <row r="26" spans="1:6" s="9" customFormat="1" ht="12.75">
      <c r="A26" s="68"/>
      <c r="C26" s="67"/>
      <c r="D26" s="81"/>
      <c r="E26" s="81"/>
      <c r="F26" s="81"/>
    </row>
    <row r="27" spans="1:6" s="9" customFormat="1" ht="12.75">
      <c r="A27" s="78" t="s">
        <v>49</v>
      </c>
      <c r="B27" s="79" t="s">
        <v>50</v>
      </c>
      <c r="C27" s="67"/>
      <c r="D27" s="123">
        <v>0</v>
      </c>
      <c r="E27" s="80"/>
      <c r="F27" s="123">
        <v>0</v>
      </c>
    </row>
    <row r="28" spans="1:6" s="9" customFormat="1" ht="12.75">
      <c r="A28" s="68"/>
      <c r="C28" s="67"/>
      <c r="D28" s="81"/>
      <c r="E28" s="81"/>
      <c r="F28" s="81"/>
    </row>
    <row r="29" spans="1:6" s="9" customFormat="1" ht="12.75">
      <c r="A29" s="78" t="s">
        <v>51</v>
      </c>
      <c r="B29" s="79" t="s">
        <v>52</v>
      </c>
      <c r="C29" s="67"/>
      <c r="D29" s="123">
        <v>0</v>
      </c>
      <c r="E29" s="81"/>
      <c r="F29" s="123">
        <v>0</v>
      </c>
    </row>
    <row r="30" spans="1:6" s="9" customFormat="1" ht="12.75">
      <c r="A30" s="68"/>
      <c r="C30" s="67"/>
      <c r="D30" s="81"/>
      <c r="E30" s="81"/>
      <c r="F30" s="81"/>
    </row>
    <row r="31" spans="1:6" s="9" customFormat="1" ht="12.75">
      <c r="A31" s="78" t="s">
        <v>53</v>
      </c>
      <c r="B31" s="79" t="s">
        <v>54</v>
      </c>
      <c r="C31" s="67"/>
      <c r="D31" s="123">
        <v>0</v>
      </c>
      <c r="E31" s="81"/>
      <c r="F31" s="123">
        <v>0</v>
      </c>
    </row>
    <row r="32" spans="1:6" s="9" customFormat="1" ht="12.75">
      <c r="A32" s="68"/>
      <c r="C32" s="67"/>
      <c r="D32" s="81"/>
      <c r="E32" s="81"/>
      <c r="F32" s="81"/>
    </row>
    <row r="33" spans="1:6" s="9" customFormat="1" ht="12.75">
      <c r="A33" s="78" t="s">
        <v>55</v>
      </c>
      <c r="B33" s="79" t="s">
        <v>56</v>
      </c>
      <c r="C33" s="67"/>
      <c r="D33" s="123">
        <v>0</v>
      </c>
      <c r="E33" s="80"/>
      <c r="F33" s="123">
        <v>0</v>
      </c>
    </row>
    <row r="34" spans="1:6" s="9" customFormat="1" ht="12.75">
      <c r="A34" s="82" t="s">
        <v>184</v>
      </c>
      <c r="C34" s="83" t="s">
        <v>57</v>
      </c>
      <c r="D34" s="81"/>
      <c r="E34" s="81"/>
      <c r="F34" s="81"/>
    </row>
    <row r="35" spans="1:6" s="9" customFormat="1" ht="12.75">
      <c r="A35" s="82" t="s">
        <v>185</v>
      </c>
      <c r="C35" s="83" t="s">
        <v>58</v>
      </c>
      <c r="D35" s="84"/>
      <c r="E35" s="84"/>
      <c r="F35" s="84"/>
    </row>
    <row r="36" spans="1:6" s="9" customFormat="1" ht="12.75">
      <c r="A36" s="82" t="s">
        <v>186</v>
      </c>
      <c r="C36" s="83" t="s">
        <v>59</v>
      </c>
      <c r="D36" s="84"/>
      <c r="E36" s="84"/>
      <c r="F36" s="84"/>
    </row>
    <row r="37" spans="1:6" s="9" customFormat="1" ht="12.75">
      <c r="A37" s="82" t="s">
        <v>187</v>
      </c>
      <c r="C37" s="83" t="s">
        <v>60</v>
      </c>
      <c r="D37" s="81"/>
      <c r="E37" s="81"/>
      <c r="F37" s="81"/>
    </row>
    <row r="38" spans="1:6" s="9" customFormat="1" ht="12.75">
      <c r="A38" s="78" t="s">
        <v>61</v>
      </c>
      <c r="B38" s="79" t="s">
        <v>62</v>
      </c>
      <c r="C38" s="67"/>
      <c r="D38" s="123">
        <v>0</v>
      </c>
      <c r="E38" s="80"/>
      <c r="F38" s="123">
        <v>0</v>
      </c>
    </row>
    <row r="39" spans="1:6" s="9" customFormat="1" ht="12.75">
      <c r="A39" s="68"/>
      <c r="C39" s="67"/>
      <c r="D39" s="81"/>
      <c r="E39" s="81"/>
      <c r="F39" s="81"/>
    </row>
    <row r="40" spans="1:6" s="9" customFormat="1" ht="12.75">
      <c r="A40" s="78" t="s">
        <v>63</v>
      </c>
      <c r="B40" s="79" t="s">
        <v>64</v>
      </c>
      <c r="C40" s="67"/>
      <c r="D40" s="123">
        <v>0</v>
      </c>
      <c r="E40" s="81"/>
      <c r="F40" s="123">
        <v>0</v>
      </c>
    </row>
    <row r="41" spans="1:6" s="9" customFormat="1" ht="12.75">
      <c r="A41" s="68"/>
      <c r="C41" s="67"/>
      <c r="D41" s="81"/>
      <c r="E41" s="81"/>
      <c r="F41" s="81"/>
    </row>
    <row r="42" spans="1:6" s="9" customFormat="1" ht="12.75">
      <c r="A42" s="78" t="s">
        <v>65</v>
      </c>
      <c r="B42" s="79" t="s">
        <v>66</v>
      </c>
      <c r="C42" s="67"/>
      <c r="D42" s="123">
        <v>0</v>
      </c>
      <c r="E42" s="80"/>
      <c r="F42" s="123">
        <v>0</v>
      </c>
    </row>
    <row r="43" spans="1:6" s="9" customFormat="1" ht="12.75">
      <c r="A43" s="68"/>
      <c r="C43" s="67"/>
      <c r="D43" s="81"/>
      <c r="E43" s="81"/>
      <c r="F43" s="81"/>
    </row>
    <row r="44" spans="1:6" s="9" customFormat="1" ht="12.75">
      <c r="A44" s="78" t="s">
        <v>67</v>
      </c>
      <c r="B44" s="79" t="s">
        <v>3</v>
      </c>
      <c r="C44" s="67"/>
      <c r="D44" s="123">
        <v>0</v>
      </c>
      <c r="E44" s="80"/>
      <c r="F44" s="123">
        <v>0</v>
      </c>
    </row>
    <row r="45" spans="1:6" s="9" customFormat="1" ht="12.75">
      <c r="A45" s="68"/>
      <c r="C45" s="67"/>
      <c r="D45" s="81"/>
      <c r="E45" s="81"/>
      <c r="F45" s="81"/>
    </row>
    <row r="46" spans="1:6" s="9" customFormat="1" ht="12.75">
      <c r="A46" s="78" t="s">
        <v>68</v>
      </c>
      <c r="B46" s="79" t="s">
        <v>4</v>
      </c>
      <c r="C46" s="67"/>
      <c r="D46" s="123">
        <v>0</v>
      </c>
      <c r="E46" s="80"/>
      <c r="F46" s="123">
        <v>0</v>
      </c>
    </row>
    <row r="47" spans="1:6" s="9" customFormat="1" ht="12.75">
      <c r="A47" s="68"/>
      <c r="C47" s="67"/>
      <c r="D47" s="81"/>
      <c r="E47" s="81"/>
      <c r="F47" s="81"/>
    </row>
    <row r="48" spans="1:6" s="9" customFormat="1" ht="13.5" thickBot="1">
      <c r="A48" s="85" t="s">
        <v>69</v>
      </c>
      <c r="B48" s="86" t="s">
        <v>70</v>
      </c>
      <c r="C48" s="70"/>
      <c r="D48" s="124">
        <v>0</v>
      </c>
      <c r="E48" s="87"/>
      <c r="F48" s="124">
        <v>0</v>
      </c>
    </row>
    <row r="49" spans="4:6" s="9" customFormat="1" ht="12.75">
      <c r="D49" s="88"/>
      <c r="E49" s="88"/>
      <c r="F49" s="88"/>
    </row>
    <row r="50" spans="2:6" s="9" customFormat="1" ht="12.75">
      <c r="B50" s="120" t="s">
        <v>168</v>
      </c>
      <c r="D50" s="120" t="s">
        <v>169</v>
      </c>
      <c r="E50" s="88"/>
      <c r="F50" s="88"/>
    </row>
    <row r="51" spans="2:6" s="9" customFormat="1" ht="12.75">
      <c r="B51" s="120" t="s">
        <v>416</v>
      </c>
      <c r="D51" s="120" t="s">
        <v>226</v>
      </c>
      <c r="E51" s="88"/>
      <c r="F51" s="88"/>
    </row>
    <row r="52" spans="4:6" s="9" customFormat="1" ht="12.75">
      <c r="D52" s="88"/>
      <c r="E52" s="88"/>
      <c r="F52" s="88"/>
    </row>
    <row r="53" spans="4:6" s="9" customFormat="1" ht="12.75">
      <c r="D53" s="88"/>
      <c r="E53" s="88"/>
      <c r="F53" s="88"/>
    </row>
    <row r="54" spans="4:6" s="9" customFormat="1" ht="12.75">
      <c r="D54" s="88"/>
      <c r="E54" s="88"/>
      <c r="F54" s="88"/>
    </row>
    <row r="55" spans="4:6" s="9" customFormat="1" ht="12.75">
      <c r="D55" s="88"/>
      <c r="E55" s="88"/>
      <c r="F55" s="88"/>
    </row>
    <row r="56" spans="4:6" s="9" customFormat="1" ht="12.75">
      <c r="D56" s="88"/>
      <c r="E56" s="88"/>
      <c r="F56" s="88"/>
    </row>
    <row r="57" spans="4:6" s="9" customFormat="1" ht="12.75">
      <c r="D57" s="88"/>
      <c r="E57" s="88"/>
      <c r="F57" s="88"/>
    </row>
    <row r="58" spans="4:6" s="9" customFormat="1" ht="12.75">
      <c r="D58" s="88"/>
      <c r="E58" s="88"/>
      <c r="F58" s="88"/>
    </row>
    <row r="59" spans="4:6" s="9" customFormat="1" ht="12.75">
      <c r="D59" s="88"/>
      <c r="E59" s="88"/>
      <c r="F59" s="88"/>
    </row>
    <row r="60" spans="4:6" s="9" customFormat="1" ht="12.75">
      <c r="D60" s="88"/>
      <c r="E60" s="88"/>
      <c r="F60" s="88"/>
    </row>
    <row r="61" spans="4:6" s="9" customFormat="1" ht="12.75">
      <c r="D61" s="88"/>
      <c r="E61" s="88"/>
      <c r="F61" s="88"/>
    </row>
    <row r="62" spans="4:6" s="9" customFormat="1" ht="12.75">
      <c r="D62" s="88"/>
      <c r="E62" s="88"/>
      <c r="F62" s="88"/>
    </row>
    <row r="63" spans="4:6" s="9" customFormat="1" ht="12.75">
      <c r="D63" s="88"/>
      <c r="E63" s="88"/>
      <c r="F63" s="88"/>
    </row>
    <row r="64" spans="4:6" s="9" customFormat="1" ht="12.75">
      <c r="D64" s="88"/>
      <c r="E64" s="88"/>
      <c r="F64" s="88"/>
    </row>
  </sheetData>
  <sheetProtection/>
  <printOptions/>
  <pageMargins left="0.55" right="0.34" top="0.4" bottom="1" header="0.22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0">
      <selection activeCell="D32" sqref="D32"/>
    </sheetView>
  </sheetViews>
  <sheetFormatPr defaultColWidth="9.140625" defaultRowHeight="12.75"/>
  <cols>
    <col min="1" max="1" width="6.57421875" style="0" customWidth="1"/>
    <col min="3" max="3" width="43.57421875" style="0" customWidth="1"/>
    <col min="4" max="4" width="18.8515625" style="0" customWidth="1"/>
    <col min="5" max="5" width="18.7109375" style="0" customWidth="1"/>
  </cols>
  <sheetData>
    <row r="1" spans="1:6" s="9" customFormat="1" ht="12.75">
      <c r="A1" s="247" t="s">
        <v>139</v>
      </c>
      <c r="B1" s="247"/>
      <c r="C1" s="248"/>
      <c r="D1" s="8"/>
      <c r="E1" s="8"/>
      <c r="F1" s="8"/>
    </row>
    <row r="2" spans="1:6" s="9" customFormat="1" ht="12.75">
      <c r="A2" s="247" t="s">
        <v>432</v>
      </c>
      <c r="B2" s="247"/>
      <c r="C2" s="248"/>
      <c r="D2" s="8"/>
      <c r="E2" s="8"/>
      <c r="F2" s="8"/>
    </row>
    <row r="3" spans="1:5" ht="18.75">
      <c r="A3" s="9"/>
      <c r="B3" s="9"/>
      <c r="C3" s="125" t="s">
        <v>188</v>
      </c>
      <c r="D3" s="9"/>
      <c r="E3" s="9"/>
    </row>
    <row r="4" spans="1:5" ht="16.5" thickBot="1">
      <c r="A4" s="278"/>
      <c r="B4" s="278"/>
      <c r="C4" s="278"/>
      <c r="D4" s="278"/>
      <c r="E4" s="278"/>
    </row>
    <row r="5" spans="1:5" ht="15.75">
      <c r="A5" s="126" t="s">
        <v>19</v>
      </c>
      <c r="B5" s="279" t="s">
        <v>20</v>
      </c>
      <c r="C5" s="280"/>
      <c r="D5" s="4" t="s">
        <v>21</v>
      </c>
      <c r="E5" s="4" t="s">
        <v>21</v>
      </c>
    </row>
    <row r="6" spans="1:5" ht="16.5" customHeight="1">
      <c r="A6" s="127"/>
      <c r="B6" s="128"/>
      <c r="C6" s="129"/>
      <c r="D6" s="130" t="s">
        <v>22</v>
      </c>
      <c r="E6" s="130" t="s">
        <v>23</v>
      </c>
    </row>
    <row r="7" spans="1:5" ht="16.5" customHeight="1">
      <c r="A7" s="131" t="s">
        <v>189</v>
      </c>
      <c r="B7" s="132"/>
      <c r="C7" s="132"/>
      <c r="D7" s="112"/>
      <c r="E7" s="112"/>
    </row>
    <row r="8" spans="1:5" ht="16.5" customHeight="1">
      <c r="A8" s="112"/>
      <c r="B8" s="112"/>
      <c r="C8" s="112"/>
      <c r="D8" s="112"/>
      <c r="E8" s="112"/>
    </row>
    <row r="9" spans="1:5" ht="16.5" customHeight="1">
      <c r="A9" s="112"/>
      <c r="B9" s="133">
        <v>1</v>
      </c>
      <c r="C9" s="116" t="s">
        <v>190</v>
      </c>
      <c r="D9" s="243">
        <v>0</v>
      </c>
      <c r="E9" s="243">
        <v>0</v>
      </c>
    </row>
    <row r="10" spans="1:5" ht="16.5" customHeight="1">
      <c r="A10" s="112"/>
      <c r="B10" s="133">
        <v>2</v>
      </c>
      <c r="C10" s="245" t="s">
        <v>420</v>
      </c>
      <c r="D10" s="240">
        <v>-688220.09</v>
      </c>
      <c r="E10" s="240">
        <v>-10441039.4</v>
      </c>
    </row>
    <row r="11" spans="1:5" ht="16.5" customHeight="1">
      <c r="A11" s="112"/>
      <c r="B11" s="133">
        <v>3</v>
      </c>
      <c r="C11" s="116" t="s">
        <v>191</v>
      </c>
      <c r="D11" s="243">
        <v>0</v>
      </c>
      <c r="E11" s="243">
        <v>0</v>
      </c>
    </row>
    <row r="12" spans="1:5" ht="16.5" customHeight="1">
      <c r="A12" s="112"/>
      <c r="B12" s="133">
        <v>4</v>
      </c>
      <c r="C12" s="116" t="s">
        <v>192</v>
      </c>
      <c r="D12" s="243">
        <v>0</v>
      </c>
      <c r="E12" s="243">
        <v>0</v>
      </c>
    </row>
    <row r="13" spans="1:5" ht="16.5" customHeight="1">
      <c r="A13" s="112"/>
      <c r="B13" s="133">
        <v>5</v>
      </c>
      <c r="C13" s="116" t="s">
        <v>193</v>
      </c>
      <c r="D13" s="240">
        <v>-144118.5</v>
      </c>
      <c r="E13" s="240">
        <v>-951394</v>
      </c>
    </row>
    <row r="14" spans="1:5" ht="16.5" customHeight="1">
      <c r="A14" s="112"/>
      <c r="B14" s="112"/>
      <c r="C14" s="112"/>
      <c r="D14" s="135"/>
      <c r="E14" s="135"/>
    </row>
    <row r="15" spans="1:5" ht="16.5" customHeight="1">
      <c r="A15" s="116" t="s">
        <v>194</v>
      </c>
      <c r="B15" s="136" t="s">
        <v>195</v>
      </c>
      <c r="C15" s="112"/>
      <c r="D15" s="239">
        <f>D9+D10+D11+D12+D13</f>
        <v>-832338.59</v>
      </c>
      <c r="E15" s="239">
        <f>SUM(E10:E14)</f>
        <v>-11392433.4</v>
      </c>
    </row>
    <row r="16" spans="1:5" ht="16.5" customHeight="1">
      <c r="A16" s="112"/>
      <c r="B16" s="112"/>
      <c r="C16" s="112"/>
      <c r="D16" s="135"/>
      <c r="E16" s="135"/>
    </row>
    <row r="17" spans="1:5" ht="16.5" customHeight="1">
      <c r="A17" s="114" t="s">
        <v>196</v>
      </c>
      <c r="B17" s="112"/>
      <c r="C17" s="112"/>
      <c r="D17" s="135"/>
      <c r="E17" s="135"/>
    </row>
    <row r="18" spans="1:5" ht="16.5" customHeight="1">
      <c r="A18" s="112"/>
      <c r="B18" s="112"/>
      <c r="C18" s="112"/>
      <c r="D18" s="135"/>
      <c r="E18" s="135"/>
    </row>
    <row r="19" spans="1:5" ht="16.5" customHeight="1">
      <c r="A19" s="112"/>
      <c r="B19" s="133">
        <v>1</v>
      </c>
      <c r="C19" s="116" t="s">
        <v>197</v>
      </c>
      <c r="D19" s="240">
        <v>0</v>
      </c>
      <c r="E19" s="240">
        <v>0</v>
      </c>
    </row>
    <row r="20" spans="1:5" ht="16.5" customHeight="1">
      <c r="A20" s="112"/>
      <c r="B20" s="133">
        <v>2</v>
      </c>
      <c r="C20" s="245" t="s">
        <v>421</v>
      </c>
      <c r="D20" s="243">
        <v>0</v>
      </c>
      <c r="E20" s="243">
        <v>0</v>
      </c>
    </row>
    <row r="21" spans="1:5" ht="16.5" customHeight="1">
      <c r="A21" s="112"/>
      <c r="B21" s="133">
        <v>3</v>
      </c>
      <c r="C21" s="116" t="s">
        <v>198</v>
      </c>
      <c r="D21" s="240">
        <v>0</v>
      </c>
      <c r="E21" s="240">
        <v>8549947.2</v>
      </c>
    </row>
    <row r="22" spans="1:5" ht="16.5" customHeight="1">
      <c r="A22" s="112"/>
      <c r="B22" s="133">
        <v>4</v>
      </c>
      <c r="C22" s="116" t="s">
        <v>199</v>
      </c>
      <c r="D22" s="240">
        <v>0</v>
      </c>
      <c r="E22" s="240">
        <v>39099.54</v>
      </c>
    </row>
    <row r="23" spans="1:5" ht="16.5" customHeight="1">
      <c r="A23" s="112"/>
      <c r="B23" s="133">
        <v>5</v>
      </c>
      <c r="C23" s="116" t="s">
        <v>200</v>
      </c>
      <c r="D23" s="134">
        <v>814347.8</v>
      </c>
      <c r="E23" s="240">
        <v>0</v>
      </c>
    </row>
    <row r="24" spans="1:5" ht="16.5" customHeight="1">
      <c r="A24" s="112"/>
      <c r="B24" s="112"/>
      <c r="C24" s="112"/>
      <c r="D24" s="135"/>
      <c r="E24" s="135"/>
    </row>
    <row r="25" spans="1:5" ht="16.5" customHeight="1">
      <c r="A25" s="116" t="s">
        <v>201</v>
      </c>
      <c r="B25" s="136" t="s">
        <v>195</v>
      </c>
      <c r="C25" s="112"/>
      <c r="D25" s="239">
        <f>D19+D20+D21+D22+D23</f>
        <v>814347.8</v>
      </c>
      <c r="E25" s="239">
        <f>SUM(E21:E24)</f>
        <v>8589046.739999998</v>
      </c>
    </row>
    <row r="26" spans="1:5" ht="16.5" customHeight="1">
      <c r="A26" s="112"/>
      <c r="B26" s="112"/>
      <c r="C26" s="112"/>
      <c r="D26" s="135"/>
      <c r="E26" s="135"/>
    </row>
    <row r="27" spans="1:5" ht="16.5" customHeight="1">
      <c r="A27" s="114" t="s">
        <v>202</v>
      </c>
      <c r="B27" s="112"/>
      <c r="C27" s="112"/>
      <c r="D27" s="135"/>
      <c r="E27" s="135"/>
    </row>
    <row r="28" spans="1:5" ht="16.5" customHeight="1">
      <c r="A28" s="112"/>
      <c r="B28" s="112"/>
      <c r="C28" s="112"/>
      <c r="D28" s="243"/>
      <c r="E28" s="243"/>
    </row>
    <row r="29" spans="1:5" ht="16.5" customHeight="1">
      <c r="A29" s="112"/>
      <c r="B29" s="133">
        <v>1</v>
      </c>
      <c r="C29" s="116" t="s">
        <v>203</v>
      </c>
      <c r="D29" s="240">
        <v>737000</v>
      </c>
      <c r="E29" s="240">
        <v>0</v>
      </c>
    </row>
    <row r="30" spans="1:5" ht="16.5" customHeight="1">
      <c r="A30" s="112"/>
      <c r="B30" s="133">
        <v>2</v>
      </c>
      <c r="C30" s="116" t="s">
        <v>204</v>
      </c>
      <c r="D30" s="243">
        <v>0</v>
      </c>
      <c r="E30" s="243"/>
    </row>
    <row r="31" spans="1:5" ht="13.5">
      <c r="A31" s="112"/>
      <c r="B31" s="133">
        <v>3</v>
      </c>
      <c r="C31" s="116" t="s">
        <v>205</v>
      </c>
      <c r="D31" s="240">
        <v>-0.48</v>
      </c>
      <c r="E31" s="240">
        <v>0</v>
      </c>
    </row>
    <row r="32" spans="1:5" ht="13.5">
      <c r="A32" s="112"/>
      <c r="B32" s="133">
        <v>4</v>
      </c>
      <c r="C32" s="116" t="s">
        <v>206</v>
      </c>
      <c r="D32" s="243">
        <v>0</v>
      </c>
      <c r="E32" s="243"/>
    </row>
    <row r="33" spans="1:5" ht="12.75">
      <c r="A33" s="112"/>
      <c r="B33" s="112"/>
      <c r="C33" s="112"/>
      <c r="D33" s="243"/>
      <c r="E33" s="243"/>
    </row>
    <row r="34" spans="1:5" ht="13.5">
      <c r="A34" s="116" t="s">
        <v>207</v>
      </c>
      <c r="B34" s="136" t="s">
        <v>195</v>
      </c>
      <c r="C34" s="112"/>
      <c r="D34" s="239">
        <f>D29+D30+D31+D32</f>
        <v>736999.52</v>
      </c>
      <c r="E34" s="239">
        <f>SUM(E29:E33)</f>
        <v>0</v>
      </c>
    </row>
    <row r="35" spans="1:5" ht="12.75">
      <c r="A35" s="112"/>
      <c r="B35" s="112"/>
      <c r="C35" s="112"/>
      <c r="D35" s="135"/>
      <c r="E35" s="135"/>
    </row>
    <row r="36" spans="1:5" ht="12.75">
      <c r="A36" s="112"/>
      <c r="B36" s="112"/>
      <c r="C36" s="112"/>
      <c r="D36" s="135"/>
      <c r="E36" s="135"/>
    </row>
    <row r="37" spans="1:5" ht="13.5">
      <c r="A37" s="137" t="s">
        <v>208</v>
      </c>
      <c r="B37" s="112"/>
      <c r="C37" s="112"/>
      <c r="D37" s="239">
        <f>D39-E39</f>
        <v>719008.7300000001</v>
      </c>
      <c r="E37" s="239">
        <v>-2803386.66</v>
      </c>
    </row>
    <row r="38" spans="1:5" ht="13.5">
      <c r="A38" s="114" t="s">
        <v>209</v>
      </c>
      <c r="B38" s="112"/>
      <c r="C38" s="112"/>
      <c r="D38" s="239">
        <v>45807.25</v>
      </c>
      <c r="E38" s="239">
        <v>2849193.91</v>
      </c>
    </row>
    <row r="39" spans="1:5" ht="13.5">
      <c r="A39" s="137" t="s">
        <v>210</v>
      </c>
      <c r="B39" s="112"/>
      <c r="C39" s="112"/>
      <c r="D39" s="239">
        <f>D38+D34+D25+D15</f>
        <v>764815.9800000001</v>
      </c>
      <c r="E39" s="239">
        <f>E38+E37</f>
        <v>45807.25</v>
      </c>
    </row>
    <row r="40" spans="1:5" ht="12.75">
      <c r="A40" s="9"/>
      <c r="B40" s="9"/>
      <c r="C40" s="9"/>
      <c r="D40" s="9"/>
      <c r="E40" s="9"/>
    </row>
    <row r="41" spans="3:4" ht="12.75">
      <c r="C41" s="38" t="s">
        <v>211</v>
      </c>
      <c r="D41" s="120" t="s">
        <v>169</v>
      </c>
    </row>
    <row r="42" spans="3:4" ht="12.75">
      <c r="C42" s="38" t="s">
        <v>417</v>
      </c>
      <c r="D42" s="120" t="s">
        <v>226</v>
      </c>
    </row>
  </sheetData>
  <sheetProtection/>
  <mergeCells count="2">
    <mergeCell ref="A4:E4"/>
    <mergeCell ref="B5:C5"/>
  </mergeCells>
  <printOptions/>
  <pageMargins left="0.56" right="0.4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P24" sqref="P24"/>
    </sheetView>
  </sheetViews>
  <sheetFormatPr defaultColWidth="9.140625" defaultRowHeight="12.75"/>
  <cols>
    <col min="1" max="1" width="27.8515625" style="0" customWidth="1"/>
    <col min="2" max="2" width="17.7109375" style="0" customWidth="1"/>
    <col min="3" max="3" width="2.421875" style="0" customWidth="1"/>
    <col min="5" max="5" width="2.7109375" style="0" customWidth="1"/>
    <col min="7" max="7" width="2.7109375" style="0" customWidth="1"/>
    <col min="8" max="8" width="18.421875" style="0" customWidth="1"/>
    <col min="9" max="9" width="2.57421875" style="0" customWidth="1"/>
    <col min="10" max="10" width="18.8515625" style="0" customWidth="1"/>
    <col min="11" max="11" width="2.8515625" style="0" customWidth="1"/>
    <col min="12" max="12" width="17.00390625" style="0" customWidth="1"/>
  </cols>
  <sheetData>
    <row r="1" spans="1:7" s="1" customFormat="1" ht="12.75">
      <c r="A1" s="247" t="s">
        <v>140</v>
      </c>
      <c r="B1" s="247"/>
      <c r="C1" s="253" t="s">
        <v>24</v>
      </c>
      <c r="D1" s="253"/>
      <c r="E1" s="253"/>
      <c r="F1" s="253"/>
      <c r="G1" s="253"/>
    </row>
    <row r="2" spans="1:7" s="1" customFormat="1" ht="12.75">
      <c r="A2" s="247" t="s">
        <v>432</v>
      </c>
      <c r="B2" s="247"/>
      <c r="C2" s="253"/>
      <c r="D2" s="253"/>
      <c r="E2" s="253"/>
      <c r="F2" s="253"/>
      <c r="G2" s="253"/>
    </row>
    <row r="3" s="1" customFormat="1" ht="12.75"/>
    <row r="4" spans="1:12" s="2" customFormat="1" ht="28.5" customHeight="1">
      <c r="A4" s="49"/>
      <c r="B4" s="50" t="s">
        <v>15</v>
      </c>
      <c r="C4" s="50"/>
      <c r="D4" s="50" t="s">
        <v>1</v>
      </c>
      <c r="E4" s="50"/>
      <c r="F4" s="50" t="s">
        <v>18</v>
      </c>
      <c r="G4" s="50"/>
      <c r="H4" s="50" t="s">
        <v>16</v>
      </c>
      <c r="I4" s="50"/>
      <c r="J4" s="50" t="s">
        <v>17</v>
      </c>
      <c r="K4" s="50"/>
      <c r="L4" s="50" t="s">
        <v>0</v>
      </c>
    </row>
    <row r="5" spans="1:12" s="2" customFormat="1" ht="15" customHeight="1">
      <c r="A5" s="5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s="2" customFormat="1" ht="15" customHeight="1">
      <c r="A6" s="52" t="s">
        <v>434</v>
      </c>
      <c r="B6" s="99">
        <v>0</v>
      </c>
      <c r="C6" s="99"/>
      <c r="D6" s="99">
        <v>0</v>
      </c>
      <c r="E6" s="99"/>
      <c r="F6" s="99">
        <v>0</v>
      </c>
      <c r="G6" s="99"/>
      <c r="H6" s="99">
        <v>0</v>
      </c>
      <c r="I6" s="99"/>
      <c r="J6" s="99">
        <v>0</v>
      </c>
      <c r="K6" s="99"/>
      <c r="L6" s="99">
        <v>0</v>
      </c>
    </row>
    <row r="7" spans="1:12" s="2" customFormat="1" ht="15" customHeight="1">
      <c r="A7" s="54"/>
      <c r="B7" s="99"/>
      <c r="C7" s="100"/>
      <c r="D7" s="100"/>
      <c r="E7" s="100"/>
      <c r="F7" s="100"/>
      <c r="G7" s="100"/>
      <c r="H7" s="99"/>
      <c r="I7" s="100"/>
      <c r="J7" s="99"/>
      <c r="K7" s="100"/>
      <c r="L7" s="99"/>
    </row>
    <row r="8" spans="1:12" s="2" customFormat="1" ht="15" customHeight="1">
      <c r="A8" s="56" t="s">
        <v>7</v>
      </c>
      <c r="B8" s="99">
        <v>0</v>
      </c>
      <c r="C8" s="100">
        <v>0</v>
      </c>
      <c r="D8" s="100">
        <v>0</v>
      </c>
      <c r="E8" s="100"/>
      <c r="F8" s="100">
        <v>0</v>
      </c>
      <c r="G8" s="100"/>
      <c r="H8" s="99">
        <v>0</v>
      </c>
      <c r="I8" s="100"/>
      <c r="J8" s="99">
        <v>0</v>
      </c>
      <c r="K8" s="100"/>
      <c r="L8" s="99">
        <v>0</v>
      </c>
    </row>
    <row r="9" spans="1:12" s="2" customFormat="1" ht="15" customHeight="1">
      <c r="A9" s="56" t="s">
        <v>8</v>
      </c>
      <c r="B9" s="99">
        <v>0</v>
      </c>
      <c r="C9" s="100">
        <v>0</v>
      </c>
      <c r="D9" s="100">
        <v>0</v>
      </c>
      <c r="E9" s="100"/>
      <c r="F9" s="100">
        <v>0</v>
      </c>
      <c r="G9" s="100"/>
      <c r="H9" s="99">
        <v>0</v>
      </c>
      <c r="I9" s="100"/>
      <c r="J9" s="99">
        <v>0</v>
      </c>
      <c r="K9" s="100"/>
      <c r="L9" s="99">
        <v>0</v>
      </c>
    </row>
    <row r="10" spans="1:12" s="2" customFormat="1" ht="15" customHeight="1">
      <c r="A10" s="56" t="s">
        <v>9</v>
      </c>
      <c r="B10" s="99">
        <v>0</v>
      </c>
      <c r="C10" s="100">
        <v>0</v>
      </c>
      <c r="D10" s="100">
        <v>0</v>
      </c>
      <c r="E10" s="100"/>
      <c r="F10" s="100">
        <v>0</v>
      </c>
      <c r="G10" s="100"/>
      <c r="H10" s="99">
        <v>0</v>
      </c>
      <c r="I10" s="100"/>
      <c r="J10" s="99">
        <v>0</v>
      </c>
      <c r="K10" s="100"/>
      <c r="L10" s="99">
        <v>0</v>
      </c>
    </row>
    <row r="11" spans="1:12" s="2" customFormat="1" ht="15" customHeight="1">
      <c r="A11" s="56" t="s">
        <v>5</v>
      </c>
      <c r="B11" s="99">
        <v>0</v>
      </c>
      <c r="C11" s="100">
        <v>0</v>
      </c>
      <c r="D11" s="100">
        <v>0</v>
      </c>
      <c r="E11" s="100"/>
      <c r="F11" s="100">
        <v>0</v>
      </c>
      <c r="G11" s="100"/>
      <c r="H11" s="99">
        <v>0</v>
      </c>
      <c r="I11" s="100"/>
      <c r="J11" s="99">
        <v>0</v>
      </c>
      <c r="K11" s="100"/>
      <c r="L11" s="99">
        <v>0</v>
      </c>
    </row>
    <row r="12" spans="1:12" s="2" customFormat="1" ht="15" customHeight="1">
      <c r="A12" s="56" t="s">
        <v>10</v>
      </c>
      <c r="B12" s="99">
        <v>0</v>
      </c>
      <c r="C12" s="100">
        <v>0</v>
      </c>
      <c r="D12" s="100">
        <v>0</v>
      </c>
      <c r="E12" s="100"/>
      <c r="F12" s="100">
        <v>0</v>
      </c>
      <c r="G12" s="100"/>
      <c r="H12" s="99">
        <v>0</v>
      </c>
      <c r="I12" s="100"/>
      <c r="J12" s="99">
        <v>0</v>
      </c>
      <c r="K12" s="100"/>
      <c r="L12" s="99">
        <v>0</v>
      </c>
    </row>
    <row r="13" spans="1:12" s="2" customFormat="1" ht="15" customHeight="1">
      <c r="A13" s="56" t="s">
        <v>11</v>
      </c>
      <c r="B13" s="99">
        <v>2763000</v>
      </c>
      <c r="C13" s="100">
        <v>0</v>
      </c>
      <c r="D13" s="100">
        <v>0</v>
      </c>
      <c r="E13" s="100"/>
      <c r="F13" s="100">
        <v>0</v>
      </c>
      <c r="G13" s="100"/>
      <c r="H13" s="99">
        <v>0</v>
      </c>
      <c r="I13" s="100"/>
      <c r="J13" s="99">
        <v>0</v>
      </c>
      <c r="K13" s="100"/>
      <c r="L13" s="99">
        <v>2763000</v>
      </c>
    </row>
    <row r="14" spans="1:12" s="2" customFormat="1" ht="15" customHeight="1">
      <c r="A14" s="56"/>
      <c r="B14" s="99"/>
      <c r="C14" s="100"/>
      <c r="D14" s="100"/>
      <c r="E14" s="100"/>
      <c r="F14" s="100"/>
      <c r="G14" s="100"/>
      <c r="H14" s="99"/>
      <c r="I14" s="100"/>
      <c r="J14" s="99"/>
      <c r="K14" s="100"/>
      <c r="L14" s="99"/>
    </row>
    <row r="15" spans="1:12" s="2" customFormat="1" ht="15" customHeight="1">
      <c r="A15" s="54" t="s">
        <v>435</v>
      </c>
      <c r="B15" s="99">
        <v>2763000</v>
      </c>
      <c r="C15" s="100">
        <v>0</v>
      </c>
      <c r="D15" s="100">
        <v>0</v>
      </c>
      <c r="E15" s="100"/>
      <c r="F15" s="100">
        <v>0</v>
      </c>
      <c r="G15" s="100"/>
      <c r="H15" s="99">
        <v>0</v>
      </c>
      <c r="I15" s="100"/>
      <c r="J15" s="99">
        <v>0</v>
      </c>
      <c r="K15" s="100"/>
      <c r="L15" s="99">
        <v>2763000</v>
      </c>
    </row>
    <row r="16" spans="1:12" s="2" customFormat="1" ht="15" customHeight="1">
      <c r="A16" s="54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1:12" s="2" customFormat="1" ht="15" customHeight="1">
      <c r="A17" s="56" t="s">
        <v>9</v>
      </c>
      <c r="B17" s="100">
        <v>0</v>
      </c>
      <c r="C17" s="103"/>
      <c r="D17" s="100">
        <v>0</v>
      </c>
      <c r="E17" s="103"/>
      <c r="F17" s="100">
        <v>0</v>
      </c>
      <c r="G17" s="103"/>
      <c r="H17" s="100">
        <v>0</v>
      </c>
      <c r="I17" s="103"/>
      <c r="J17" s="100">
        <v>0</v>
      </c>
      <c r="K17" s="100"/>
      <c r="L17" s="100">
        <v>0</v>
      </c>
    </row>
    <row r="18" spans="1:12" s="2" customFormat="1" ht="15" customHeight="1">
      <c r="A18" s="56" t="s">
        <v>8</v>
      </c>
      <c r="B18" s="100">
        <v>0</v>
      </c>
      <c r="C18" s="103"/>
      <c r="D18" s="100">
        <v>0</v>
      </c>
      <c r="E18" s="103"/>
      <c r="F18" s="100">
        <v>0</v>
      </c>
      <c r="G18" s="103"/>
      <c r="H18" s="100">
        <v>0</v>
      </c>
      <c r="I18" s="103"/>
      <c r="J18" s="100">
        <v>0</v>
      </c>
      <c r="K18" s="100"/>
      <c r="L18" s="100">
        <v>0</v>
      </c>
    </row>
    <row r="19" spans="1:12" s="2" customFormat="1" ht="15" customHeight="1">
      <c r="A19" s="56" t="s">
        <v>5</v>
      </c>
      <c r="B19" s="100">
        <v>0</v>
      </c>
      <c r="C19" s="100"/>
      <c r="D19" s="100">
        <v>0</v>
      </c>
      <c r="E19" s="100"/>
      <c r="F19" s="100">
        <v>0</v>
      </c>
      <c r="G19" s="100"/>
      <c r="H19" s="100">
        <v>0</v>
      </c>
      <c r="I19" s="100"/>
      <c r="J19" s="100">
        <v>0</v>
      </c>
      <c r="K19" s="100"/>
      <c r="L19" s="100">
        <v>0</v>
      </c>
    </row>
    <row r="20" spans="1:12" s="2" customFormat="1" ht="15" customHeight="1">
      <c r="A20" s="56" t="s">
        <v>12</v>
      </c>
      <c r="B20" s="100">
        <v>737000</v>
      </c>
      <c r="C20" s="100"/>
      <c r="D20" s="100">
        <v>0</v>
      </c>
      <c r="E20" s="100"/>
      <c r="F20" s="100">
        <v>0</v>
      </c>
      <c r="G20" s="100"/>
      <c r="H20" s="100">
        <v>0</v>
      </c>
      <c r="I20" s="100"/>
      <c r="J20" s="100">
        <v>0</v>
      </c>
      <c r="K20" s="100"/>
      <c r="L20" s="100">
        <v>737000</v>
      </c>
    </row>
    <row r="21" spans="1:12" s="2" customFormat="1" ht="15" customHeight="1">
      <c r="A21" s="56" t="s">
        <v>10</v>
      </c>
      <c r="B21" s="100">
        <v>0</v>
      </c>
      <c r="C21" s="100"/>
      <c r="D21" s="100">
        <v>0</v>
      </c>
      <c r="E21" s="100"/>
      <c r="F21" s="100">
        <v>0</v>
      </c>
      <c r="G21" s="100"/>
      <c r="H21" s="100">
        <v>0</v>
      </c>
      <c r="I21" s="100"/>
      <c r="J21" s="100">
        <v>0</v>
      </c>
      <c r="K21" s="100"/>
      <c r="L21" s="100">
        <v>0</v>
      </c>
    </row>
    <row r="22" spans="1:12" s="2" customFormat="1" ht="15" customHeight="1">
      <c r="A22" s="56" t="s">
        <v>13</v>
      </c>
      <c r="B22" s="100">
        <v>0</v>
      </c>
      <c r="C22" s="100"/>
      <c r="D22" s="100">
        <v>0</v>
      </c>
      <c r="E22" s="100"/>
      <c r="F22" s="100">
        <v>0</v>
      </c>
      <c r="G22" s="100"/>
      <c r="H22" s="100">
        <v>0</v>
      </c>
      <c r="I22" s="100"/>
      <c r="J22" s="100">
        <v>0</v>
      </c>
      <c r="K22" s="100"/>
      <c r="L22" s="100">
        <v>0</v>
      </c>
    </row>
    <row r="23" spans="1:12" s="2" customFormat="1" ht="15" customHeight="1">
      <c r="A23" s="56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1:12" s="2" customFormat="1" ht="15" customHeight="1">
      <c r="A24" s="54" t="s">
        <v>436</v>
      </c>
      <c r="B24" s="101">
        <f>SUM(B15:B23)</f>
        <v>3500000</v>
      </c>
      <c r="C24" s="101"/>
      <c r="D24" s="101">
        <f>SUM(D15:D23)</f>
        <v>0</v>
      </c>
      <c r="E24" s="101"/>
      <c r="F24" s="101">
        <f>SUM(F15:F23)</f>
        <v>0</v>
      </c>
      <c r="G24" s="101"/>
      <c r="H24" s="101">
        <f>SUM(H15:H23)</f>
        <v>0</v>
      </c>
      <c r="I24" s="101"/>
      <c r="J24" s="101">
        <f>SUM(J15:J23)</f>
        <v>0</v>
      </c>
      <c r="K24" s="101"/>
      <c r="L24" s="101">
        <f>SUM(L15:L23)</f>
        <v>3500000</v>
      </c>
    </row>
    <row r="25" s="1" customFormat="1" ht="12.75"/>
    <row r="26" spans="2:4" s="1" customFormat="1" ht="12.75">
      <c r="B26" s="120" t="s">
        <v>168</v>
      </c>
      <c r="C26" s="9"/>
      <c r="D26" s="120" t="s">
        <v>412</v>
      </c>
    </row>
    <row r="27" spans="2:4" s="1" customFormat="1" ht="12.75">
      <c r="B27" s="120" t="s">
        <v>416</v>
      </c>
      <c r="C27" s="9"/>
      <c r="D27" s="120" t="s">
        <v>413</v>
      </c>
    </row>
    <row r="28" spans="1:12" s="2" customFormat="1" ht="28.5" customHeight="1" hidden="1">
      <c r="A28" s="49"/>
      <c r="B28" s="50" t="s">
        <v>15</v>
      </c>
      <c r="C28" s="50"/>
      <c r="D28" s="50" t="s">
        <v>1</v>
      </c>
      <c r="E28" s="50"/>
      <c r="F28" s="50" t="s">
        <v>18</v>
      </c>
      <c r="G28" s="50"/>
      <c r="H28" s="50" t="s">
        <v>16</v>
      </c>
      <c r="I28" s="50"/>
      <c r="J28" s="50" t="s">
        <v>17</v>
      </c>
      <c r="K28" s="50"/>
      <c r="L28" s="50" t="s">
        <v>0</v>
      </c>
    </row>
    <row r="29" spans="1:12" s="2" customFormat="1" ht="15" customHeight="1" hidden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s="2" customFormat="1" ht="15" customHeight="1" hidden="1">
      <c r="A30" s="52" t="s">
        <v>25</v>
      </c>
      <c r="B30" s="53">
        <v>100000</v>
      </c>
      <c r="C30" s="53"/>
      <c r="D30" s="53"/>
      <c r="E30" s="53"/>
      <c r="F30" s="53"/>
      <c r="G30" s="53"/>
      <c r="H30" s="53">
        <v>2440893</v>
      </c>
      <c r="I30" s="53"/>
      <c r="J30" s="53">
        <v>1694801</v>
      </c>
      <c r="K30" s="53"/>
      <c r="L30" s="53">
        <f>B30+H30+J30</f>
        <v>4235694</v>
      </c>
    </row>
    <row r="31" spans="1:12" s="2" customFormat="1" ht="15" customHeight="1" hidden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s="2" customFormat="1" ht="15" customHeight="1" hidden="1">
      <c r="A32" s="56" t="s">
        <v>7</v>
      </c>
      <c r="B32" s="57">
        <v>0</v>
      </c>
      <c r="C32" s="58"/>
      <c r="D32" s="57">
        <v>0</v>
      </c>
      <c r="E32" s="58"/>
      <c r="F32" s="57">
        <v>0</v>
      </c>
      <c r="G32" s="58"/>
      <c r="H32" s="57">
        <v>0</v>
      </c>
      <c r="I32" s="58"/>
      <c r="J32" s="57">
        <v>0</v>
      </c>
      <c r="K32" s="55"/>
      <c r="L32" s="57">
        <v>0</v>
      </c>
    </row>
    <row r="33" spans="1:12" s="2" customFormat="1" ht="15" customHeight="1" hidden="1">
      <c r="A33" s="56" t="s">
        <v>8</v>
      </c>
      <c r="B33" s="57">
        <v>0</v>
      </c>
      <c r="C33" s="55"/>
      <c r="D33" s="57">
        <v>0</v>
      </c>
      <c r="E33" s="55"/>
      <c r="F33" s="57">
        <v>0</v>
      </c>
      <c r="G33" s="55"/>
      <c r="H33" s="55">
        <v>1694801</v>
      </c>
      <c r="I33" s="55"/>
      <c r="J33" s="55">
        <v>-1694801</v>
      </c>
      <c r="K33" s="55"/>
      <c r="L33" s="57">
        <v>0</v>
      </c>
    </row>
    <row r="34" spans="1:12" s="2" customFormat="1" ht="15" customHeight="1" hidden="1">
      <c r="A34" s="56" t="s">
        <v>9</v>
      </c>
      <c r="B34" s="57">
        <v>0</v>
      </c>
      <c r="C34" s="58"/>
      <c r="D34" s="57">
        <v>0</v>
      </c>
      <c r="E34" s="58"/>
      <c r="F34" s="57">
        <v>0</v>
      </c>
      <c r="G34" s="58"/>
      <c r="H34" s="57">
        <v>0</v>
      </c>
      <c r="I34" s="58"/>
      <c r="J34" s="55">
        <v>3006540</v>
      </c>
      <c r="K34" s="55"/>
      <c r="L34" s="55">
        <f>B34+H34+J34</f>
        <v>3006540</v>
      </c>
    </row>
    <row r="35" spans="1:12" s="2" customFormat="1" ht="15" customHeight="1" hidden="1">
      <c r="A35" s="56" t="s">
        <v>5</v>
      </c>
      <c r="B35" s="57">
        <v>0</v>
      </c>
      <c r="C35" s="58"/>
      <c r="D35" s="57">
        <v>0</v>
      </c>
      <c r="E35" s="58"/>
      <c r="F35" s="57">
        <v>0</v>
      </c>
      <c r="G35" s="58"/>
      <c r="H35" s="57">
        <v>0</v>
      </c>
      <c r="I35" s="58"/>
      <c r="J35" s="57">
        <v>0</v>
      </c>
      <c r="K35" s="55"/>
      <c r="L35" s="55">
        <f>B35+H35+J35</f>
        <v>0</v>
      </c>
    </row>
    <row r="36" spans="1:12" s="2" customFormat="1" ht="15" customHeight="1" hidden="1">
      <c r="A36" s="56" t="s">
        <v>10</v>
      </c>
      <c r="B36" s="57">
        <v>0</v>
      </c>
      <c r="C36" s="58"/>
      <c r="D36" s="57">
        <v>0</v>
      </c>
      <c r="E36" s="58"/>
      <c r="F36" s="57">
        <v>0</v>
      </c>
      <c r="G36" s="58"/>
      <c r="H36" s="57">
        <v>0</v>
      </c>
      <c r="I36" s="55"/>
      <c r="J36" s="57">
        <v>0</v>
      </c>
      <c r="K36" s="55"/>
      <c r="L36" s="55">
        <f>B36+H36+J36</f>
        <v>0</v>
      </c>
    </row>
    <row r="37" spans="1:12" s="2" customFormat="1" ht="15" customHeight="1" hidden="1">
      <c r="A37" s="56" t="s">
        <v>11</v>
      </c>
      <c r="B37" s="57">
        <v>0</v>
      </c>
      <c r="C37" s="55"/>
      <c r="D37" s="57">
        <v>0</v>
      </c>
      <c r="E37" s="55"/>
      <c r="F37" s="57">
        <v>0</v>
      </c>
      <c r="G37" s="58"/>
      <c r="H37" s="57">
        <v>0</v>
      </c>
      <c r="I37" s="58"/>
      <c r="J37" s="57">
        <v>0</v>
      </c>
      <c r="K37" s="58"/>
      <c r="L37" s="55">
        <f>B37+H37+J37</f>
        <v>0</v>
      </c>
    </row>
    <row r="38" spans="1:12" s="2" customFormat="1" ht="15" customHeight="1" hidden="1">
      <c r="A38" s="56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5">
        <f>B38+H38+J38</f>
        <v>0</v>
      </c>
    </row>
    <row r="39" spans="1:12" s="2" customFormat="1" ht="15" customHeight="1" hidden="1">
      <c r="A39" s="54" t="s">
        <v>26</v>
      </c>
      <c r="B39" s="55">
        <f>SUM(B30:B38)</f>
        <v>100000</v>
      </c>
      <c r="C39" s="55"/>
      <c r="D39" s="55">
        <f>SUM(D30:D38)</f>
        <v>0</v>
      </c>
      <c r="E39" s="55"/>
      <c r="F39" s="55">
        <f>SUM(F30:F38)</f>
        <v>0</v>
      </c>
      <c r="G39" s="55"/>
      <c r="H39" s="55">
        <f>SUM(H30:H38)</f>
        <v>4135694</v>
      </c>
      <c r="I39" s="55"/>
      <c r="J39" s="55">
        <f>SUM(J30:J38)</f>
        <v>3006540</v>
      </c>
      <c r="K39" s="55"/>
      <c r="L39" s="55">
        <f>SUM(L30:L38)</f>
        <v>7242234</v>
      </c>
    </row>
    <row r="40" spans="1:12" s="2" customFormat="1" ht="15" customHeight="1" hidden="1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2" s="2" customFormat="1" ht="15" customHeight="1" hidden="1">
      <c r="A41" s="56" t="s">
        <v>9</v>
      </c>
      <c r="B41" s="57">
        <v>0</v>
      </c>
      <c r="C41" s="59"/>
      <c r="D41" s="57">
        <v>0</v>
      </c>
      <c r="E41" s="59"/>
      <c r="F41" s="57">
        <v>0</v>
      </c>
      <c r="G41" s="59"/>
      <c r="H41" s="57">
        <v>0</v>
      </c>
      <c r="I41" s="59"/>
      <c r="J41" s="55">
        <v>5391928</v>
      </c>
      <c r="K41" s="55"/>
      <c r="L41" s="55">
        <f>B41+D41+F41+H41+J41</f>
        <v>5391928</v>
      </c>
    </row>
    <row r="42" spans="1:12" s="2" customFormat="1" ht="15" customHeight="1" hidden="1">
      <c r="A42" s="56" t="s">
        <v>8</v>
      </c>
      <c r="B42" s="57">
        <v>7132000</v>
      </c>
      <c r="C42" s="59"/>
      <c r="D42" s="57">
        <v>0</v>
      </c>
      <c r="E42" s="59"/>
      <c r="F42" s="57">
        <v>0</v>
      </c>
      <c r="G42" s="59"/>
      <c r="H42" s="57">
        <v>-4125460</v>
      </c>
      <c r="I42" s="59"/>
      <c r="J42" s="57">
        <v>-3006540</v>
      </c>
      <c r="K42" s="55"/>
      <c r="L42" s="55">
        <f>B42+D42+F42+H42+J42</f>
        <v>0</v>
      </c>
    </row>
    <row r="43" spans="1:12" s="2" customFormat="1" ht="15" customHeight="1" hidden="1">
      <c r="A43" s="56" t="s">
        <v>5</v>
      </c>
      <c r="B43" s="57">
        <v>0</v>
      </c>
      <c r="C43" s="58"/>
      <c r="D43" s="57">
        <v>0</v>
      </c>
      <c r="E43" s="58"/>
      <c r="F43" s="57">
        <v>0</v>
      </c>
      <c r="G43" s="58"/>
      <c r="H43" s="55"/>
      <c r="I43" s="58"/>
      <c r="J43" s="57">
        <v>0</v>
      </c>
      <c r="K43" s="55"/>
      <c r="L43" s="55">
        <f>B43+D43+F43+H43+J43</f>
        <v>0</v>
      </c>
    </row>
    <row r="44" spans="1:12" s="2" customFormat="1" ht="15" customHeight="1" hidden="1">
      <c r="A44" s="56" t="s">
        <v>12</v>
      </c>
      <c r="B44" s="57">
        <v>0</v>
      </c>
      <c r="C44" s="55"/>
      <c r="D44" s="57">
        <v>0</v>
      </c>
      <c r="E44" s="55"/>
      <c r="F44" s="57">
        <v>0</v>
      </c>
      <c r="G44" s="58"/>
      <c r="H44" s="57">
        <v>0</v>
      </c>
      <c r="I44" s="58"/>
      <c r="J44" s="57">
        <v>0</v>
      </c>
      <c r="K44" s="58"/>
      <c r="L44" s="55">
        <f>B44+D44+F44+H44+J44</f>
        <v>0</v>
      </c>
    </row>
    <row r="45" spans="1:12" s="2" customFormat="1" ht="15" customHeight="1" hidden="1">
      <c r="A45" s="56" t="s">
        <v>10</v>
      </c>
      <c r="B45" s="57">
        <v>0</v>
      </c>
      <c r="C45" s="55"/>
      <c r="D45" s="57">
        <v>0</v>
      </c>
      <c r="E45" s="55"/>
      <c r="F45" s="57">
        <v>0</v>
      </c>
      <c r="G45" s="58"/>
      <c r="H45" s="55"/>
      <c r="I45" s="58"/>
      <c r="J45" s="55"/>
      <c r="K45" s="58"/>
      <c r="L45" s="55"/>
    </row>
    <row r="46" spans="1:12" s="2" customFormat="1" ht="15" customHeight="1" hidden="1">
      <c r="A46" s="56" t="s">
        <v>13</v>
      </c>
      <c r="B46" s="57">
        <v>0</v>
      </c>
      <c r="C46" s="58"/>
      <c r="D46" s="57">
        <v>0</v>
      </c>
      <c r="E46" s="58"/>
      <c r="F46" s="57">
        <v>0</v>
      </c>
      <c r="G46" s="55"/>
      <c r="H46" s="57">
        <v>0</v>
      </c>
      <c r="I46" s="58"/>
      <c r="J46" s="57">
        <v>0</v>
      </c>
      <c r="K46" s="58"/>
      <c r="L46" s="55">
        <f>B46+D46+F46+H46+J46</f>
        <v>0</v>
      </c>
    </row>
    <row r="47" spans="1:12" s="2" customFormat="1" ht="15" customHeight="1" hidden="1">
      <c r="A47" s="56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5">
        <f>B47+D47+F47+H47+J47</f>
        <v>0</v>
      </c>
    </row>
    <row r="48" spans="1:12" s="2" customFormat="1" ht="15" customHeight="1" hidden="1">
      <c r="A48" s="54" t="s">
        <v>14</v>
      </c>
      <c r="B48" s="60">
        <f>SUM(B39:B47)</f>
        <v>7232000</v>
      </c>
      <c r="C48" s="61"/>
      <c r="D48" s="60">
        <f>SUM(D39:D47)</f>
        <v>0</v>
      </c>
      <c r="E48" s="61"/>
      <c r="F48" s="60">
        <f>SUM(F39:F47)</f>
        <v>0</v>
      </c>
      <c r="G48" s="55"/>
      <c r="H48" s="60">
        <f>SUM(H39:H47)</f>
        <v>10234</v>
      </c>
      <c r="I48" s="55"/>
      <c r="J48" s="60">
        <f>SUM(J39:J47)</f>
        <v>5391928</v>
      </c>
      <c r="K48" s="62"/>
      <c r="L48" s="60">
        <f>SUM(L39:L47)</f>
        <v>12634162</v>
      </c>
    </row>
    <row r="49" spans="1:12" s="2" customFormat="1" ht="28.5" customHeight="1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="1" customFormat="1" ht="12" customHeight="1"/>
    <row r="51" s="1" customFormat="1" ht="12.75"/>
    <row r="52" s="1" customFormat="1" ht="12.75"/>
  </sheetData>
  <sheetProtection/>
  <printOptions/>
  <pageMargins left="0.44" right="0.36" top="0.61" bottom="0.59" header="0.2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57"/>
  <sheetViews>
    <sheetView zoomScalePageLayoutView="0" workbookViewId="0" topLeftCell="B1">
      <selection activeCell="K25" sqref="K25"/>
    </sheetView>
  </sheetViews>
  <sheetFormatPr defaultColWidth="9.140625" defaultRowHeight="12.75"/>
  <cols>
    <col min="1" max="1" width="0.2890625" style="0" hidden="1" customWidth="1"/>
    <col min="2" max="2" width="34.8515625" style="0" customWidth="1"/>
    <col min="3" max="3" width="14.00390625" style="0" customWidth="1"/>
    <col min="4" max="4" width="32.8515625" style="0" customWidth="1"/>
    <col min="5" max="5" width="15.8515625" style="0" customWidth="1"/>
    <col min="6" max="6" width="6.28125" style="0" customWidth="1"/>
    <col min="8" max="8" width="9.57421875" style="0" bestFit="1" customWidth="1"/>
  </cols>
  <sheetData>
    <row r="1" spans="2:6" ht="12.75">
      <c r="B1" s="229" t="s">
        <v>411</v>
      </c>
      <c r="C1" s="230"/>
      <c r="D1" s="6"/>
      <c r="E1" s="6"/>
      <c r="F1" s="7"/>
    </row>
    <row r="2" spans="2:6" ht="12.75">
      <c r="B2" s="231" t="s">
        <v>432</v>
      </c>
      <c r="C2" s="2"/>
      <c r="D2" s="8"/>
      <c r="E2" s="8"/>
      <c r="F2" s="13"/>
    </row>
    <row r="3" spans="2:6" ht="18">
      <c r="B3" s="28" t="s">
        <v>83</v>
      </c>
      <c r="C3" s="29"/>
      <c r="D3" s="29"/>
      <c r="E3" s="29"/>
      <c r="F3" s="13"/>
    </row>
    <row r="4" spans="2:6" ht="18">
      <c r="B4" s="249" t="s">
        <v>426</v>
      </c>
      <c r="C4" s="29"/>
      <c r="D4" s="29"/>
      <c r="E4" s="29"/>
      <c r="F4" s="23"/>
    </row>
    <row r="5" spans="2:6" ht="15">
      <c r="B5" s="249" t="s">
        <v>444</v>
      </c>
      <c r="C5" s="250"/>
      <c r="D5" s="250"/>
      <c r="E5" s="250"/>
      <c r="F5" s="251"/>
    </row>
    <row r="6" spans="2:6" ht="15">
      <c r="B6" s="249" t="s">
        <v>427</v>
      </c>
      <c r="C6" s="250"/>
      <c r="D6" s="250"/>
      <c r="E6" s="250"/>
      <c r="F6" s="251"/>
    </row>
    <row r="7" spans="2:6" ht="15">
      <c r="B7" s="249" t="s">
        <v>437</v>
      </c>
      <c r="C7" s="250"/>
      <c r="D7" s="250"/>
      <c r="E7" s="250"/>
      <c r="F7" s="251"/>
    </row>
    <row r="8" spans="2:6" ht="15">
      <c r="B8" s="249" t="s">
        <v>428</v>
      </c>
      <c r="C8" s="250"/>
      <c r="D8" s="250"/>
      <c r="E8" s="250"/>
      <c r="F8" s="251"/>
    </row>
    <row r="9" spans="2:6" ht="15">
      <c r="B9" s="249" t="s">
        <v>438</v>
      </c>
      <c r="C9" s="250"/>
      <c r="D9" s="250"/>
      <c r="E9" s="250"/>
      <c r="F9" s="252"/>
    </row>
    <row r="10" spans="2:6" ht="15">
      <c r="B10" s="249" t="s">
        <v>423</v>
      </c>
      <c r="C10" s="250"/>
      <c r="D10" s="250"/>
      <c r="E10" s="250"/>
      <c r="F10" s="252"/>
    </row>
    <row r="11" spans="2:6" ht="15">
      <c r="B11" s="249" t="s">
        <v>424</v>
      </c>
      <c r="C11" s="250"/>
      <c r="D11" s="250"/>
      <c r="E11" s="250"/>
      <c r="F11" s="252"/>
    </row>
    <row r="12" spans="2:6" ht="15">
      <c r="B12" s="249" t="s">
        <v>429</v>
      </c>
      <c r="C12" s="250"/>
      <c r="D12" s="250"/>
      <c r="E12" s="250"/>
      <c r="F12" s="252"/>
    </row>
    <row r="13" spans="2:6" ht="15">
      <c r="B13" s="249" t="s">
        <v>425</v>
      </c>
      <c r="C13" s="250"/>
      <c r="D13" s="250"/>
      <c r="E13" s="250"/>
      <c r="F13" s="252"/>
    </row>
    <row r="14" spans="2:6" ht="12.75">
      <c r="B14" s="30" t="s">
        <v>414</v>
      </c>
      <c r="C14" s="8"/>
      <c r="D14" s="22"/>
      <c r="E14" s="91"/>
      <c r="F14" s="31"/>
    </row>
    <row r="15" spans="2:6" ht="12.75">
      <c r="B15" s="30"/>
      <c r="C15" s="8"/>
      <c r="D15" s="22"/>
      <c r="E15" s="91"/>
      <c r="F15" s="31"/>
    </row>
    <row r="16" spans="2:6" ht="12.75">
      <c r="B16" s="30" t="s">
        <v>382</v>
      </c>
      <c r="C16" s="8"/>
      <c r="D16" s="22"/>
      <c r="E16" s="91"/>
      <c r="F16" s="31"/>
    </row>
    <row r="17" spans="2:6" ht="12.75">
      <c r="B17" s="30"/>
      <c r="C17" s="8"/>
      <c r="D17" s="22"/>
      <c r="E17" s="91"/>
      <c r="F17" s="31"/>
    </row>
    <row r="18" spans="2:6" ht="12.75">
      <c r="B18" s="30" t="s">
        <v>383</v>
      </c>
      <c r="C18" s="256">
        <f>C20+C24+C28</f>
        <v>6551021.240000001</v>
      </c>
      <c r="D18" s="32" t="s">
        <v>384</v>
      </c>
      <c r="E18" s="91"/>
      <c r="F18" s="31"/>
    </row>
    <row r="19" spans="2:6" ht="12.75">
      <c r="B19" s="30"/>
      <c r="C19" s="104"/>
      <c r="D19" s="32"/>
      <c r="E19" s="91"/>
      <c r="F19" s="31"/>
    </row>
    <row r="20" spans="2:6" ht="12.75">
      <c r="B20" s="30" t="s">
        <v>385</v>
      </c>
      <c r="C20" s="256">
        <f>E21-E22</f>
        <v>5695257.9</v>
      </c>
      <c r="D20" s="32"/>
      <c r="E20" s="91"/>
      <c r="F20" s="31"/>
    </row>
    <row r="21" spans="2:6" ht="12.75">
      <c r="B21" s="12" t="s">
        <v>386</v>
      </c>
      <c r="C21" s="8">
        <v>1.1</v>
      </c>
      <c r="D21" s="32" t="s">
        <v>387</v>
      </c>
      <c r="E21" s="255">
        <v>5695257.9</v>
      </c>
      <c r="F21" s="31"/>
    </row>
    <row r="22" spans="2:6" ht="12.75">
      <c r="B22" s="30"/>
      <c r="C22" s="8">
        <v>1.2</v>
      </c>
      <c r="D22" s="32" t="s">
        <v>388</v>
      </c>
      <c r="E22" s="255">
        <v>0</v>
      </c>
      <c r="F22" s="31"/>
    </row>
    <row r="23" spans="2:6" ht="12.75">
      <c r="B23" s="30"/>
      <c r="C23" s="8"/>
      <c r="D23" s="32"/>
      <c r="E23" s="91"/>
      <c r="F23" s="31"/>
    </row>
    <row r="24" spans="2:6" ht="12.75">
      <c r="B24" s="30" t="s">
        <v>389</v>
      </c>
      <c r="C24" s="256">
        <f>E25+E26</f>
        <v>764815.98</v>
      </c>
      <c r="D24" s="32" t="s">
        <v>384</v>
      </c>
      <c r="E24" s="91"/>
      <c r="F24" s="31"/>
    </row>
    <row r="25" spans="2:6" ht="12.75">
      <c r="B25" s="12" t="s">
        <v>386</v>
      </c>
      <c r="C25" s="8">
        <v>2.1</v>
      </c>
      <c r="D25" s="22" t="s">
        <v>406</v>
      </c>
      <c r="E25" s="255">
        <v>739579.5</v>
      </c>
      <c r="F25" s="23" t="s">
        <v>384</v>
      </c>
    </row>
    <row r="26" spans="2:8" ht="12.75">
      <c r="B26" s="12"/>
      <c r="C26" s="8">
        <v>2.2</v>
      </c>
      <c r="D26" s="246" t="s">
        <v>445</v>
      </c>
      <c r="E26" s="255">
        <v>25236.48</v>
      </c>
      <c r="F26" s="23" t="s">
        <v>384</v>
      </c>
      <c r="H26" s="97"/>
    </row>
    <row r="27" spans="2:6" ht="12.75">
      <c r="B27" s="12"/>
      <c r="C27" s="8"/>
      <c r="D27" s="22"/>
      <c r="E27" s="92"/>
      <c r="F27" s="23"/>
    </row>
    <row r="28" spans="2:6" ht="12.75">
      <c r="B28" s="30" t="s">
        <v>390</v>
      </c>
      <c r="C28" s="257">
        <f>E29</f>
        <v>90947.36</v>
      </c>
      <c r="D28" s="32" t="s">
        <v>384</v>
      </c>
      <c r="E28" s="91"/>
      <c r="F28" s="31"/>
    </row>
    <row r="29" spans="2:6" ht="12.75">
      <c r="B29" s="12" t="s">
        <v>386</v>
      </c>
      <c r="C29" s="35">
        <v>3.1</v>
      </c>
      <c r="D29" s="22" t="s">
        <v>391</v>
      </c>
      <c r="E29" s="257">
        <v>90947.36</v>
      </c>
      <c r="F29" s="23" t="s">
        <v>384</v>
      </c>
    </row>
    <row r="30" spans="2:6" ht="12.75">
      <c r="B30" s="12"/>
      <c r="C30" s="37"/>
      <c r="D30" s="22"/>
      <c r="E30" s="92"/>
      <c r="F30" s="31"/>
    </row>
    <row r="31" spans="2:6" ht="12.75">
      <c r="B31" s="12"/>
      <c r="C31" s="37"/>
      <c r="D31" s="22"/>
      <c r="E31" s="92"/>
      <c r="F31" s="31"/>
    </row>
    <row r="32" spans="2:6" ht="12.75">
      <c r="B32" s="30" t="s">
        <v>392</v>
      </c>
      <c r="C32" s="259">
        <f>C35</f>
        <v>20326986.5</v>
      </c>
      <c r="D32" s="32" t="s">
        <v>384</v>
      </c>
      <c r="E32" s="92"/>
      <c r="F32" s="31"/>
    </row>
    <row r="33" spans="2:6" ht="12.75">
      <c r="B33" s="30"/>
      <c r="C33" s="105"/>
      <c r="D33" s="32"/>
      <c r="E33" s="92"/>
      <c r="F33" s="31"/>
    </row>
    <row r="34" spans="2:6" ht="12.75">
      <c r="B34" s="12"/>
      <c r="C34" s="36"/>
      <c r="D34" s="40"/>
      <c r="E34" s="91"/>
      <c r="F34" s="23"/>
    </row>
    <row r="35" spans="2:6" ht="12.75">
      <c r="B35" s="39" t="s">
        <v>407</v>
      </c>
      <c r="C35" s="260">
        <f>E36+E37</f>
        <v>20326986.5</v>
      </c>
      <c r="D35" s="32" t="s">
        <v>384</v>
      </c>
      <c r="E35" s="94"/>
      <c r="F35" s="23"/>
    </row>
    <row r="36" spans="2:6" ht="12.75">
      <c r="B36" s="12" t="s">
        <v>386</v>
      </c>
      <c r="C36" s="37">
        <v>4.1</v>
      </c>
      <c r="D36" s="22" t="s">
        <v>408</v>
      </c>
      <c r="E36" s="255">
        <v>10880408.5</v>
      </c>
      <c r="F36" s="23" t="s">
        <v>384</v>
      </c>
    </row>
    <row r="37" spans="2:6" ht="15">
      <c r="B37" s="33"/>
      <c r="C37" s="37">
        <v>4.2</v>
      </c>
      <c r="D37" s="40" t="s">
        <v>409</v>
      </c>
      <c r="E37" s="258">
        <v>9446578</v>
      </c>
      <c r="F37" s="23" t="s">
        <v>384</v>
      </c>
    </row>
    <row r="38" spans="2:6" ht="15">
      <c r="B38" s="33"/>
      <c r="C38" s="36"/>
      <c r="D38" s="40"/>
      <c r="E38" s="94"/>
      <c r="F38" s="23"/>
    </row>
    <row r="39" spans="2:6" ht="15">
      <c r="B39" s="33"/>
      <c r="C39" s="36"/>
      <c r="D39" s="40"/>
      <c r="E39" s="94"/>
      <c r="F39" s="23"/>
    </row>
    <row r="40" spans="2:8" ht="15">
      <c r="B40" s="33" t="s">
        <v>393</v>
      </c>
      <c r="C40" s="260">
        <f>C18+C32</f>
        <v>26878007.740000002</v>
      </c>
      <c r="D40" s="32" t="s">
        <v>384</v>
      </c>
      <c r="E40" s="93"/>
      <c r="F40" s="23"/>
      <c r="H40" s="97"/>
    </row>
    <row r="41" spans="2:8" ht="15">
      <c r="B41" s="33"/>
      <c r="C41" s="41"/>
      <c r="D41" s="42"/>
      <c r="E41" s="93"/>
      <c r="F41" s="23"/>
      <c r="H41" s="106"/>
    </row>
    <row r="42" spans="2:6" ht="15">
      <c r="B42" s="33" t="s">
        <v>394</v>
      </c>
      <c r="C42" s="41"/>
      <c r="D42" s="42"/>
      <c r="E42" s="93"/>
      <c r="F42" s="23"/>
    </row>
    <row r="43" spans="2:6" ht="15">
      <c r="B43" s="33" t="s">
        <v>395</v>
      </c>
      <c r="C43" s="98"/>
      <c r="D43" s="32" t="s">
        <v>384</v>
      </c>
      <c r="E43" s="93"/>
      <c r="F43" s="23"/>
    </row>
    <row r="44" spans="2:6" ht="15">
      <c r="B44" s="33"/>
      <c r="C44" s="43"/>
      <c r="D44" s="40"/>
      <c r="E44" s="93"/>
      <c r="F44" s="23"/>
    </row>
    <row r="45" spans="2:6" ht="12.75">
      <c r="B45" s="46" t="s">
        <v>396</v>
      </c>
      <c r="C45" s="260">
        <f>E46+E47+E48+E49+E50+E51</f>
        <v>23378007.75</v>
      </c>
      <c r="D45" s="32" t="s">
        <v>384</v>
      </c>
      <c r="E45" s="94"/>
      <c r="F45" s="45"/>
    </row>
    <row r="46" spans="2:6" ht="12.75">
      <c r="B46" s="12" t="s">
        <v>386</v>
      </c>
      <c r="C46" s="43">
        <v>1.1</v>
      </c>
      <c r="D46" s="40" t="s">
        <v>397</v>
      </c>
      <c r="E46" s="258">
        <v>55770.44</v>
      </c>
      <c r="F46" s="23" t="s">
        <v>384</v>
      </c>
    </row>
    <row r="47" spans="2:6" ht="12.75">
      <c r="B47" s="12"/>
      <c r="C47" s="43">
        <v>1.2</v>
      </c>
      <c r="D47" s="40" t="s">
        <v>410</v>
      </c>
      <c r="E47" s="258">
        <v>0</v>
      </c>
      <c r="F47" s="23"/>
    </row>
    <row r="48" spans="2:6" ht="12.75">
      <c r="B48" s="12"/>
      <c r="C48" s="43">
        <v>1.2</v>
      </c>
      <c r="D48" s="40" t="s">
        <v>398</v>
      </c>
      <c r="E48" s="258">
        <v>1640584.66</v>
      </c>
      <c r="F48" s="23" t="s">
        <v>384</v>
      </c>
    </row>
    <row r="49" spans="2:6" ht="12.75">
      <c r="B49" s="46"/>
      <c r="C49" s="43">
        <v>1.3</v>
      </c>
      <c r="D49" s="40" t="s">
        <v>399</v>
      </c>
      <c r="E49" s="258">
        <v>8369.35</v>
      </c>
      <c r="F49" s="23" t="s">
        <v>384</v>
      </c>
    </row>
    <row r="50" spans="2:6" ht="12.75">
      <c r="B50" s="46"/>
      <c r="C50" s="43">
        <v>1.4</v>
      </c>
      <c r="D50" s="40" t="s">
        <v>400</v>
      </c>
      <c r="E50" s="258">
        <v>2000</v>
      </c>
      <c r="F50" s="23" t="s">
        <v>384</v>
      </c>
    </row>
    <row r="51" spans="2:6" ht="12.75">
      <c r="B51" s="46"/>
      <c r="C51" s="43">
        <v>1.5</v>
      </c>
      <c r="D51" s="40" t="s">
        <v>401</v>
      </c>
      <c r="E51" s="258">
        <v>21671283.3</v>
      </c>
      <c r="F51" s="23" t="s">
        <v>384</v>
      </c>
    </row>
    <row r="52" spans="2:6" ht="12.75">
      <c r="B52" s="44"/>
      <c r="C52" s="43"/>
      <c r="D52" s="40"/>
      <c r="E52" s="94"/>
      <c r="F52" s="45"/>
    </row>
    <row r="53" spans="2:6" ht="15">
      <c r="B53" s="33" t="s">
        <v>402</v>
      </c>
      <c r="C53" s="260">
        <f>E54</f>
        <v>3500000</v>
      </c>
      <c r="D53" s="32" t="s">
        <v>384</v>
      </c>
      <c r="E53" s="94"/>
      <c r="F53" s="45"/>
    </row>
    <row r="54" spans="2:6" ht="12.75">
      <c r="B54" s="12" t="s">
        <v>386</v>
      </c>
      <c r="C54" s="43">
        <v>1</v>
      </c>
      <c r="D54" s="40" t="s">
        <v>403</v>
      </c>
      <c r="E54" s="258">
        <v>3500000</v>
      </c>
      <c r="F54" s="23" t="s">
        <v>384</v>
      </c>
    </row>
    <row r="55" spans="2:6" ht="15">
      <c r="B55" s="33" t="s">
        <v>404</v>
      </c>
      <c r="C55" s="260">
        <f>C45+C53</f>
        <v>26878007.75</v>
      </c>
      <c r="D55" s="32" t="s">
        <v>384</v>
      </c>
      <c r="E55" s="94"/>
      <c r="F55" s="23"/>
    </row>
    <row r="56" spans="2:6" ht="15">
      <c r="B56" s="33" t="s">
        <v>405</v>
      </c>
      <c r="C56" s="34"/>
      <c r="D56" s="34"/>
      <c r="E56" s="95"/>
      <c r="F56" s="47"/>
    </row>
    <row r="57" spans="2:6" ht="15.75" thickBot="1">
      <c r="B57" s="228" t="s">
        <v>418</v>
      </c>
      <c r="C57" s="25"/>
      <c r="D57" s="25"/>
      <c r="E57" s="96"/>
      <c r="F57" s="48"/>
    </row>
  </sheetData>
  <sheetProtection/>
  <printOptions/>
  <pageMargins left="0.18" right="0.34" top="0.17" bottom="0.16" header="0.14" footer="0.16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G39" sqref="G39"/>
    </sheetView>
  </sheetViews>
  <sheetFormatPr defaultColWidth="9.140625" defaultRowHeight="12.75"/>
  <cols>
    <col min="2" max="2" width="10.140625" style="0" customWidth="1"/>
    <col min="3" max="3" width="11.57421875" style="0" customWidth="1"/>
    <col min="4" max="4" width="14.8515625" style="0" customWidth="1"/>
    <col min="5" max="5" width="15.28125" style="0" customWidth="1"/>
    <col min="7" max="7" width="17.57421875" style="0" customWidth="1"/>
  </cols>
  <sheetData>
    <row r="1" ht="15">
      <c r="B1" s="139" t="s">
        <v>212</v>
      </c>
    </row>
    <row r="2" ht="12.75">
      <c r="B2" s="140" t="s">
        <v>213</v>
      </c>
    </row>
    <row r="3" ht="12.75">
      <c r="B3" s="140"/>
    </row>
    <row r="4" spans="2:7" ht="15.75">
      <c r="B4" s="281" t="s">
        <v>439</v>
      </c>
      <c r="C4" s="281"/>
      <c r="D4" s="281"/>
      <c r="E4" s="281"/>
      <c r="F4" s="281"/>
      <c r="G4" s="281"/>
    </row>
    <row r="6" spans="1:7" ht="12.75">
      <c r="A6" s="282" t="s">
        <v>19</v>
      </c>
      <c r="B6" s="284" t="s">
        <v>28</v>
      </c>
      <c r="C6" s="282" t="s">
        <v>214</v>
      </c>
      <c r="D6" s="232" t="s">
        <v>215</v>
      </c>
      <c r="E6" s="282" t="s">
        <v>216</v>
      </c>
      <c r="F6" s="282" t="s">
        <v>217</v>
      </c>
      <c r="G6" s="232" t="s">
        <v>215</v>
      </c>
    </row>
    <row r="7" spans="1:7" ht="12.75">
      <c r="A7" s="283"/>
      <c r="B7" s="285"/>
      <c r="C7" s="283"/>
      <c r="D7" s="233">
        <v>40909</v>
      </c>
      <c r="E7" s="283"/>
      <c r="F7" s="283"/>
      <c r="G7" s="233">
        <v>41274</v>
      </c>
    </row>
    <row r="8" spans="1:7" ht="12.75">
      <c r="A8" s="141">
        <v>1</v>
      </c>
      <c r="B8" s="142" t="s">
        <v>101</v>
      </c>
      <c r="C8" s="141"/>
      <c r="D8" s="143">
        <v>0</v>
      </c>
      <c r="E8" s="143">
        <v>0</v>
      </c>
      <c r="F8" s="143">
        <v>0</v>
      </c>
      <c r="G8" s="143">
        <f aca="true" t="shared" si="0" ref="G8:G13">D8+E8</f>
        <v>0</v>
      </c>
    </row>
    <row r="9" spans="1:7" ht="12.75">
      <c r="A9" s="141">
        <v>2</v>
      </c>
      <c r="B9" s="142" t="s">
        <v>218</v>
      </c>
      <c r="C9" s="141"/>
      <c r="D9" s="143">
        <v>0</v>
      </c>
      <c r="E9" s="143">
        <v>0</v>
      </c>
      <c r="F9" s="143">
        <v>0</v>
      </c>
      <c r="G9" s="143">
        <f t="shared" si="0"/>
        <v>0</v>
      </c>
    </row>
    <row r="10" spans="1:7" ht="12.75">
      <c r="A10" s="141">
        <v>3</v>
      </c>
      <c r="B10" s="144" t="s">
        <v>219</v>
      </c>
      <c r="C10" s="141"/>
      <c r="D10" s="143">
        <v>0</v>
      </c>
      <c r="E10" s="143">
        <v>0</v>
      </c>
      <c r="F10" s="143">
        <v>0</v>
      </c>
      <c r="G10" s="143">
        <f t="shared" si="0"/>
        <v>0</v>
      </c>
    </row>
    <row r="11" spans="1:7" ht="12.75">
      <c r="A11" s="141">
        <v>4</v>
      </c>
      <c r="B11" s="144" t="s">
        <v>84</v>
      </c>
      <c r="C11" s="141"/>
      <c r="D11" s="143">
        <v>0</v>
      </c>
      <c r="E11" s="143">
        <v>0</v>
      </c>
      <c r="F11" s="143">
        <v>0</v>
      </c>
      <c r="G11" s="143">
        <f t="shared" si="0"/>
        <v>0</v>
      </c>
    </row>
    <row r="12" spans="1:7" ht="12.75">
      <c r="A12" s="141">
        <v>5</v>
      </c>
      <c r="B12" s="144" t="s">
        <v>220</v>
      </c>
      <c r="C12" s="141"/>
      <c r="D12" s="143">
        <v>0</v>
      </c>
      <c r="E12" s="143">
        <v>0</v>
      </c>
      <c r="F12" s="143">
        <v>0</v>
      </c>
      <c r="G12" s="143">
        <f t="shared" si="0"/>
        <v>0</v>
      </c>
    </row>
    <row r="13" spans="1:7" ht="12.75">
      <c r="A13" s="141">
        <v>1</v>
      </c>
      <c r="B13" s="144" t="s">
        <v>221</v>
      </c>
      <c r="C13" s="141"/>
      <c r="D13" s="143">
        <v>0</v>
      </c>
      <c r="E13" s="143">
        <v>0</v>
      </c>
      <c r="F13" s="143">
        <v>0</v>
      </c>
      <c r="G13" s="143">
        <f t="shared" si="0"/>
        <v>0</v>
      </c>
    </row>
    <row r="14" spans="1:7" ht="12.75">
      <c r="A14" s="141">
        <v>2</v>
      </c>
      <c r="B14" s="145"/>
      <c r="C14" s="141"/>
      <c r="D14" s="143"/>
      <c r="E14" s="143"/>
      <c r="F14" s="143"/>
      <c r="G14" s="143"/>
    </row>
    <row r="15" spans="1:7" ht="12.75">
      <c r="A15" s="141">
        <v>3</v>
      </c>
      <c r="B15" s="145"/>
      <c r="C15" s="141"/>
      <c r="D15" s="143"/>
      <c r="E15" s="143"/>
      <c r="F15" s="143"/>
      <c r="G15" s="143"/>
    </row>
    <row r="16" spans="1:7" ht="13.5" thickBot="1">
      <c r="A16" s="146">
        <v>4</v>
      </c>
      <c r="B16" s="147"/>
      <c r="C16" s="146"/>
      <c r="D16" s="143"/>
      <c r="E16" s="148"/>
      <c r="F16" s="143"/>
      <c r="G16" s="148"/>
    </row>
    <row r="17" spans="1:7" ht="13.5" thickBot="1">
      <c r="A17" s="234"/>
      <c r="B17" s="235" t="s">
        <v>222</v>
      </c>
      <c r="C17" s="236"/>
      <c r="D17" s="237">
        <f>SUM(D8:D16)</f>
        <v>0</v>
      </c>
      <c r="E17" s="237">
        <f>SUM(E8:E16)</f>
        <v>0</v>
      </c>
      <c r="F17" s="237">
        <f>SUM(F8:F16)</f>
        <v>0</v>
      </c>
      <c r="G17" s="238">
        <f>SUM(G8:G16)</f>
        <v>0</v>
      </c>
    </row>
    <row r="20" spans="2:7" ht="15.75">
      <c r="B20" s="281" t="s">
        <v>440</v>
      </c>
      <c r="C20" s="281"/>
      <c r="D20" s="281"/>
      <c r="E20" s="281"/>
      <c r="F20" s="281"/>
      <c r="G20" s="281"/>
    </row>
    <row r="22" spans="1:7" ht="12.75">
      <c r="A22" s="282" t="s">
        <v>19</v>
      </c>
      <c r="B22" s="284" t="s">
        <v>28</v>
      </c>
      <c r="C22" s="282" t="s">
        <v>214</v>
      </c>
      <c r="D22" s="232" t="s">
        <v>215</v>
      </c>
      <c r="E22" s="282" t="s">
        <v>216</v>
      </c>
      <c r="F22" s="282" t="s">
        <v>217</v>
      </c>
      <c r="G22" s="232" t="s">
        <v>215</v>
      </c>
    </row>
    <row r="23" spans="1:7" ht="12.75">
      <c r="A23" s="283"/>
      <c r="B23" s="285"/>
      <c r="C23" s="283"/>
      <c r="D23" s="233">
        <v>40909</v>
      </c>
      <c r="E23" s="283"/>
      <c r="F23" s="283"/>
      <c r="G23" s="233">
        <v>41274</v>
      </c>
    </row>
    <row r="24" spans="1:7" ht="12.75">
      <c r="A24" s="141">
        <v>1</v>
      </c>
      <c r="B24" s="142" t="s">
        <v>101</v>
      </c>
      <c r="C24" s="141"/>
      <c r="D24" s="143">
        <v>0</v>
      </c>
      <c r="E24" s="143">
        <v>0</v>
      </c>
      <c r="F24" s="143">
        <v>0</v>
      </c>
      <c r="G24" s="143">
        <f>D24+E24</f>
        <v>0</v>
      </c>
    </row>
    <row r="25" spans="1:7" ht="12.75">
      <c r="A25" s="141">
        <v>2</v>
      </c>
      <c r="B25" s="142" t="s">
        <v>218</v>
      </c>
      <c r="C25" s="141"/>
      <c r="D25" s="143">
        <v>0</v>
      </c>
      <c r="E25" s="143">
        <v>0</v>
      </c>
      <c r="F25" s="143">
        <v>0</v>
      </c>
      <c r="G25" s="143">
        <f>D25+E25</f>
        <v>0</v>
      </c>
    </row>
    <row r="26" spans="1:7" ht="12.75">
      <c r="A26" s="141">
        <v>3</v>
      </c>
      <c r="B26" s="144" t="s">
        <v>223</v>
      </c>
      <c r="C26" s="141"/>
      <c r="D26" s="143">
        <v>0</v>
      </c>
      <c r="E26" s="143">
        <v>0</v>
      </c>
      <c r="F26" s="143">
        <v>0</v>
      </c>
      <c r="G26" s="143">
        <f>D26+E26</f>
        <v>0</v>
      </c>
    </row>
    <row r="27" spans="1:7" ht="12.75">
      <c r="A27" s="141">
        <v>4</v>
      </c>
      <c r="B27" s="144" t="s">
        <v>84</v>
      </c>
      <c r="C27" s="141"/>
      <c r="D27" s="143">
        <v>0</v>
      </c>
      <c r="E27" s="143">
        <v>0</v>
      </c>
      <c r="F27" s="143">
        <v>0</v>
      </c>
      <c r="G27" s="143">
        <f>D27+E27</f>
        <v>0</v>
      </c>
    </row>
    <row r="28" spans="1:7" ht="12.75">
      <c r="A28" s="141">
        <v>5</v>
      </c>
      <c r="B28" s="144" t="s">
        <v>220</v>
      </c>
      <c r="C28" s="141"/>
      <c r="D28" s="143">
        <v>0</v>
      </c>
      <c r="E28" s="143">
        <v>0</v>
      </c>
      <c r="F28" s="143">
        <v>0</v>
      </c>
      <c r="G28" s="143">
        <f>D28+E28</f>
        <v>0</v>
      </c>
    </row>
    <row r="29" spans="1:7" ht="12.75">
      <c r="A29" s="141">
        <v>1</v>
      </c>
      <c r="B29" s="144" t="s">
        <v>221</v>
      </c>
      <c r="C29" s="141"/>
      <c r="D29" s="143">
        <v>0</v>
      </c>
      <c r="E29" s="143">
        <v>0</v>
      </c>
      <c r="F29" s="143">
        <v>0</v>
      </c>
      <c r="G29" s="143">
        <v>0</v>
      </c>
    </row>
    <row r="30" spans="1:7" ht="12.75">
      <c r="A30" s="141">
        <v>2</v>
      </c>
      <c r="B30" s="145"/>
      <c r="C30" s="141"/>
      <c r="D30" s="143"/>
      <c r="E30" s="143"/>
      <c r="F30" s="143"/>
      <c r="G30" s="143"/>
    </row>
    <row r="31" spans="1:7" ht="12.75">
      <c r="A31" s="141">
        <v>3</v>
      </c>
      <c r="B31" s="145"/>
      <c r="C31" s="141"/>
      <c r="D31" s="143"/>
      <c r="E31" s="143"/>
      <c r="F31" s="143"/>
      <c r="G31" s="143"/>
    </row>
    <row r="32" spans="1:7" ht="13.5" thickBot="1">
      <c r="A32" s="146">
        <v>4</v>
      </c>
      <c r="B32" s="147"/>
      <c r="C32" s="146"/>
      <c r="D32" s="143"/>
      <c r="E32" s="143"/>
      <c r="F32" s="143"/>
      <c r="G32" s="148"/>
    </row>
    <row r="33" spans="1:7" ht="13.5" thickBot="1">
      <c r="A33" s="234"/>
      <c r="B33" s="235" t="s">
        <v>222</v>
      </c>
      <c r="C33" s="236"/>
      <c r="D33" s="237">
        <f>SUM(D24:D32)</f>
        <v>0</v>
      </c>
      <c r="E33" s="237">
        <f>SUM(E24:E32)</f>
        <v>0</v>
      </c>
      <c r="F33" s="237">
        <f>SUM(F24:F32)</f>
        <v>0</v>
      </c>
      <c r="G33" s="238">
        <f>SUM(G24:G32)</f>
        <v>0</v>
      </c>
    </row>
    <row r="34" ht="12.75">
      <c r="G34" s="106"/>
    </row>
    <row r="36" spans="2:7" ht="15.75">
      <c r="B36" s="281" t="s">
        <v>441</v>
      </c>
      <c r="C36" s="281"/>
      <c r="D36" s="281"/>
      <c r="E36" s="281"/>
      <c r="F36" s="281"/>
      <c r="G36" s="281"/>
    </row>
    <row r="38" spans="1:7" ht="12.75">
      <c r="A38" s="282" t="s">
        <v>19</v>
      </c>
      <c r="B38" s="284" t="s">
        <v>28</v>
      </c>
      <c r="C38" s="282" t="s">
        <v>214</v>
      </c>
      <c r="D38" s="232" t="s">
        <v>215</v>
      </c>
      <c r="E38" s="282" t="s">
        <v>216</v>
      </c>
      <c r="F38" s="282" t="s">
        <v>217</v>
      </c>
      <c r="G38" s="232" t="s">
        <v>215</v>
      </c>
    </row>
    <row r="39" spans="1:7" ht="12.75">
      <c r="A39" s="283"/>
      <c r="B39" s="285"/>
      <c r="C39" s="283"/>
      <c r="D39" s="233">
        <v>40909</v>
      </c>
      <c r="E39" s="283"/>
      <c r="F39" s="283"/>
      <c r="G39" s="233">
        <v>41274</v>
      </c>
    </row>
    <row r="40" spans="1:7" ht="12.75">
      <c r="A40" s="141">
        <v>1</v>
      </c>
      <c r="B40" s="142" t="s">
        <v>101</v>
      </c>
      <c r="C40" s="141"/>
      <c r="D40" s="143">
        <v>0</v>
      </c>
      <c r="E40" s="143">
        <v>0</v>
      </c>
      <c r="F40" s="143">
        <v>0</v>
      </c>
      <c r="G40" s="143">
        <f aca="true" t="shared" si="1" ref="G40:G45">D40+E40</f>
        <v>0</v>
      </c>
    </row>
    <row r="41" spans="1:7" ht="12.75">
      <c r="A41" s="141">
        <v>2</v>
      </c>
      <c r="B41" s="144" t="s">
        <v>218</v>
      </c>
      <c r="C41" s="141"/>
      <c r="D41" s="143">
        <v>0</v>
      </c>
      <c r="E41" s="143">
        <v>0</v>
      </c>
      <c r="F41" s="143">
        <v>0</v>
      </c>
      <c r="G41" s="143">
        <f t="shared" si="1"/>
        <v>0</v>
      </c>
    </row>
    <row r="42" spans="1:7" ht="12.75">
      <c r="A42" s="141">
        <v>3</v>
      </c>
      <c r="B42" s="144" t="s">
        <v>223</v>
      </c>
      <c r="C42" s="141"/>
      <c r="D42" s="143">
        <v>0</v>
      </c>
      <c r="E42" s="143">
        <v>0</v>
      </c>
      <c r="F42" s="143">
        <v>0</v>
      </c>
      <c r="G42" s="143">
        <f t="shared" si="1"/>
        <v>0</v>
      </c>
    </row>
    <row r="43" spans="1:7" ht="12.75">
      <c r="A43" s="141">
        <v>4</v>
      </c>
      <c r="B43" s="144" t="s">
        <v>84</v>
      </c>
      <c r="C43" s="141"/>
      <c r="D43" s="143">
        <v>0</v>
      </c>
      <c r="E43" s="143">
        <v>0</v>
      </c>
      <c r="F43" s="143">
        <v>0</v>
      </c>
      <c r="G43" s="143">
        <f t="shared" si="1"/>
        <v>0</v>
      </c>
    </row>
    <row r="44" spans="1:7" ht="12.75">
      <c r="A44" s="141">
        <v>5</v>
      </c>
      <c r="B44" s="144" t="s">
        <v>220</v>
      </c>
      <c r="C44" s="141"/>
      <c r="D44" s="143">
        <v>0</v>
      </c>
      <c r="E44" s="143">
        <v>0</v>
      </c>
      <c r="F44" s="143">
        <v>0</v>
      </c>
      <c r="G44" s="143">
        <f t="shared" si="1"/>
        <v>0</v>
      </c>
    </row>
    <row r="45" spans="1:7" ht="12.75">
      <c r="A45" s="141">
        <v>1</v>
      </c>
      <c r="B45" s="144" t="s">
        <v>221</v>
      </c>
      <c r="C45" s="141"/>
      <c r="D45" s="143">
        <v>0</v>
      </c>
      <c r="E45" s="143">
        <v>0</v>
      </c>
      <c r="F45" s="143">
        <v>0</v>
      </c>
      <c r="G45" s="143">
        <f t="shared" si="1"/>
        <v>0</v>
      </c>
    </row>
    <row r="46" spans="1:7" ht="12.75">
      <c r="A46" s="141">
        <v>2</v>
      </c>
      <c r="B46" s="144"/>
      <c r="C46" s="141"/>
      <c r="D46" s="143"/>
      <c r="E46" s="143"/>
      <c r="F46" s="143"/>
      <c r="G46" s="143"/>
    </row>
    <row r="47" spans="1:7" ht="12.75">
      <c r="A47" s="141">
        <v>3</v>
      </c>
      <c r="B47" s="145"/>
      <c r="C47" s="141"/>
      <c r="D47" s="143"/>
      <c r="E47" s="143"/>
      <c r="F47" s="143"/>
      <c r="G47" s="143"/>
    </row>
    <row r="48" spans="1:7" ht="13.5" thickBot="1">
      <c r="A48" s="146">
        <v>4</v>
      </c>
      <c r="B48" s="147"/>
      <c r="C48" s="146"/>
      <c r="D48" s="143"/>
      <c r="E48" s="148"/>
      <c r="F48" s="143"/>
      <c r="G48" s="148"/>
    </row>
    <row r="49" spans="1:7" ht="13.5" thickBot="1">
      <c r="A49" s="234"/>
      <c r="B49" s="235" t="s">
        <v>222</v>
      </c>
      <c r="C49" s="236"/>
      <c r="D49" s="237">
        <f>SUM(D40:D48)</f>
        <v>0</v>
      </c>
      <c r="E49" s="237">
        <f>SUM(E40:E48)</f>
        <v>0</v>
      </c>
      <c r="F49" s="237">
        <f>SUM(F40:F48)</f>
        <v>0</v>
      </c>
      <c r="G49" s="238">
        <f>SUM(G40:G48)</f>
        <v>0</v>
      </c>
    </row>
    <row r="50" spans="1:7" ht="12.75">
      <c r="A50" s="8"/>
      <c r="B50" s="8"/>
      <c r="C50" s="8"/>
      <c r="D50" s="8"/>
      <c r="E50" s="8"/>
      <c r="F50" s="149"/>
      <c r="G50" s="150"/>
    </row>
    <row r="51" spans="4:7" ht="12.75">
      <c r="D51" s="151"/>
      <c r="G51" s="151"/>
    </row>
    <row r="52" spans="4:7" ht="12.75">
      <c r="D52" s="151"/>
      <c r="G52" s="151"/>
    </row>
    <row r="53" spans="5:7" ht="15.75">
      <c r="E53" s="286" t="s">
        <v>224</v>
      </c>
      <c r="F53" s="286"/>
      <c r="G53" s="286"/>
    </row>
    <row r="54" spans="5:7" ht="12.75">
      <c r="E54" s="287" t="s">
        <v>225</v>
      </c>
      <c r="F54" s="288"/>
      <c r="G54" s="288"/>
    </row>
  </sheetData>
  <sheetProtection/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J58" sqref="J58"/>
    </sheetView>
  </sheetViews>
  <sheetFormatPr defaultColWidth="9.140625" defaultRowHeight="12.75"/>
  <cols>
    <col min="1" max="1" width="7.7109375" style="0" customWidth="1"/>
    <col min="6" max="6" width="7.140625" style="0" customWidth="1"/>
  </cols>
  <sheetData>
    <row r="1" spans="1:10" ht="12.75">
      <c r="A1" s="138"/>
      <c r="B1" s="140" t="s">
        <v>227</v>
      </c>
      <c r="C1" s="152"/>
      <c r="D1" s="152"/>
      <c r="E1" s="138"/>
      <c r="F1" s="138"/>
      <c r="G1" s="138"/>
      <c r="H1" s="138"/>
      <c r="I1" s="138"/>
      <c r="J1" s="138"/>
    </row>
    <row r="2" spans="1:10" ht="12.75">
      <c r="A2" s="138"/>
      <c r="B2" s="140" t="s">
        <v>228</v>
      </c>
      <c r="C2" s="152"/>
      <c r="D2" s="152"/>
      <c r="E2" s="138"/>
      <c r="F2" s="138"/>
      <c r="G2" s="138"/>
      <c r="H2" s="138"/>
      <c r="I2" s="138"/>
      <c r="J2" s="138"/>
    </row>
    <row r="3" spans="1:10" ht="12.75">
      <c r="A3" s="138"/>
      <c r="B3" s="38"/>
      <c r="C3" s="138"/>
      <c r="D3" s="138"/>
      <c r="E3" s="138"/>
      <c r="F3" s="138"/>
      <c r="G3" s="138"/>
      <c r="H3" s="138"/>
      <c r="I3" s="38" t="s">
        <v>229</v>
      </c>
      <c r="J3" s="138"/>
    </row>
    <row r="4" spans="1:10" ht="12.75">
      <c r="A4" s="138"/>
      <c r="B4" s="38"/>
      <c r="C4" s="138"/>
      <c r="D4" s="138"/>
      <c r="E4" s="138"/>
      <c r="F4" s="138"/>
      <c r="G4" s="138"/>
      <c r="H4" s="138"/>
      <c r="I4" s="138"/>
      <c r="J4" s="138"/>
    </row>
    <row r="5" spans="1:10" ht="12.75">
      <c r="A5" s="153"/>
      <c r="B5" s="153"/>
      <c r="C5" s="153"/>
      <c r="D5" s="153"/>
      <c r="E5" s="153"/>
      <c r="F5" s="153"/>
      <c r="G5" s="153"/>
      <c r="H5" s="153"/>
      <c r="I5" s="154"/>
      <c r="J5" s="155" t="s">
        <v>230</v>
      </c>
    </row>
    <row r="6" spans="1:10" ht="12.75">
      <c r="A6" s="296" t="s">
        <v>231</v>
      </c>
      <c r="B6" s="297"/>
      <c r="C6" s="297"/>
      <c r="D6" s="297"/>
      <c r="E6" s="297"/>
      <c r="F6" s="297"/>
      <c r="G6" s="297"/>
      <c r="H6" s="297"/>
      <c r="I6" s="297"/>
      <c r="J6" s="298"/>
    </row>
    <row r="7" spans="1:10" ht="33" thickBot="1">
      <c r="A7" s="156"/>
      <c r="B7" s="299" t="s">
        <v>232</v>
      </c>
      <c r="C7" s="299"/>
      <c r="D7" s="299"/>
      <c r="E7" s="299"/>
      <c r="F7" s="300"/>
      <c r="G7" s="157" t="s">
        <v>233</v>
      </c>
      <c r="H7" s="157" t="s">
        <v>234</v>
      </c>
      <c r="I7" s="158" t="s">
        <v>442</v>
      </c>
      <c r="J7" s="158" t="s">
        <v>415</v>
      </c>
    </row>
    <row r="8" spans="1:10" ht="13.5" thickBot="1">
      <c r="A8" s="159">
        <v>1</v>
      </c>
      <c r="B8" s="301" t="s">
        <v>236</v>
      </c>
      <c r="C8" s="302"/>
      <c r="D8" s="302"/>
      <c r="E8" s="302"/>
      <c r="F8" s="302"/>
      <c r="G8" s="160">
        <v>70</v>
      </c>
      <c r="H8" s="160">
        <v>11100</v>
      </c>
      <c r="I8" s="161">
        <v>0</v>
      </c>
      <c r="J8" s="162">
        <v>0</v>
      </c>
    </row>
    <row r="9" spans="1:10" ht="26.25" thickBot="1">
      <c r="A9" s="163" t="s">
        <v>237</v>
      </c>
      <c r="B9" s="291" t="s">
        <v>238</v>
      </c>
      <c r="C9" s="291"/>
      <c r="D9" s="291"/>
      <c r="E9" s="291"/>
      <c r="F9" s="292"/>
      <c r="G9" s="164" t="s">
        <v>239</v>
      </c>
      <c r="H9" s="164">
        <v>11101</v>
      </c>
      <c r="I9" s="161">
        <v>0</v>
      </c>
      <c r="J9" s="162">
        <v>0</v>
      </c>
    </row>
    <row r="10" spans="1:10" ht="13.5" thickBot="1">
      <c r="A10" s="165" t="s">
        <v>240</v>
      </c>
      <c r="B10" s="291" t="s">
        <v>241</v>
      </c>
      <c r="C10" s="291"/>
      <c r="D10" s="291"/>
      <c r="E10" s="291"/>
      <c r="F10" s="292"/>
      <c r="G10" s="164">
        <v>704</v>
      </c>
      <c r="H10" s="164">
        <v>11102</v>
      </c>
      <c r="I10" s="161">
        <v>0</v>
      </c>
      <c r="J10" s="162">
        <v>0</v>
      </c>
    </row>
    <row r="11" spans="1:10" ht="13.5" thickBot="1">
      <c r="A11" s="165" t="s">
        <v>242</v>
      </c>
      <c r="B11" s="291" t="s">
        <v>243</v>
      </c>
      <c r="C11" s="291"/>
      <c r="D11" s="291"/>
      <c r="E11" s="291"/>
      <c r="F11" s="292"/>
      <c r="G11" s="166">
        <v>705</v>
      </c>
      <c r="H11" s="164">
        <v>11103</v>
      </c>
      <c r="I11" s="161">
        <v>0</v>
      </c>
      <c r="J11" s="162">
        <v>0</v>
      </c>
    </row>
    <row r="12" spans="1:10" ht="13.5" thickBot="1">
      <c r="A12" s="167">
        <v>2</v>
      </c>
      <c r="B12" s="289" t="s">
        <v>244</v>
      </c>
      <c r="C12" s="289"/>
      <c r="D12" s="289"/>
      <c r="E12" s="289"/>
      <c r="F12" s="290"/>
      <c r="G12" s="168">
        <v>708</v>
      </c>
      <c r="H12" s="169">
        <v>11104</v>
      </c>
      <c r="I12" s="161">
        <v>0</v>
      </c>
      <c r="J12" s="162">
        <v>0</v>
      </c>
    </row>
    <row r="13" spans="1:10" ht="13.5" thickBot="1">
      <c r="A13" s="170" t="s">
        <v>237</v>
      </c>
      <c r="B13" s="291" t="s">
        <v>245</v>
      </c>
      <c r="C13" s="291"/>
      <c r="D13" s="291"/>
      <c r="E13" s="291"/>
      <c r="F13" s="292"/>
      <c r="G13" s="164">
        <v>7081</v>
      </c>
      <c r="H13" s="171">
        <v>111041</v>
      </c>
      <c r="I13" s="161">
        <v>0</v>
      </c>
      <c r="J13" s="162">
        <v>0</v>
      </c>
    </row>
    <row r="14" spans="1:10" ht="13.5" thickBot="1">
      <c r="A14" s="170" t="s">
        <v>246</v>
      </c>
      <c r="B14" s="291" t="s">
        <v>247</v>
      </c>
      <c r="C14" s="291"/>
      <c r="D14" s="291"/>
      <c r="E14" s="291"/>
      <c r="F14" s="292"/>
      <c r="G14" s="164">
        <v>7082</v>
      </c>
      <c r="H14" s="171">
        <v>111042</v>
      </c>
      <c r="I14" s="161">
        <v>0</v>
      </c>
      <c r="J14" s="162">
        <v>0</v>
      </c>
    </row>
    <row r="15" spans="1:10" ht="13.5" thickBot="1">
      <c r="A15" s="170" t="s">
        <v>248</v>
      </c>
      <c r="B15" s="291" t="s">
        <v>249</v>
      </c>
      <c r="C15" s="291"/>
      <c r="D15" s="291"/>
      <c r="E15" s="291"/>
      <c r="F15" s="292"/>
      <c r="G15" s="164">
        <v>7083</v>
      </c>
      <c r="H15" s="171">
        <v>111043</v>
      </c>
      <c r="I15" s="161">
        <v>0</v>
      </c>
      <c r="J15" s="162">
        <v>0</v>
      </c>
    </row>
    <row r="16" spans="1:10" ht="13.5" thickBot="1">
      <c r="A16" s="172">
        <v>3</v>
      </c>
      <c r="B16" s="289" t="s">
        <v>250</v>
      </c>
      <c r="C16" s="289"/>
      <c r="D16" s="289"/>
      <c r="E16" s="289"/>
      <c r="F16" s="290"/>
      <c r="G16" s="168">
        <v>71</v>
      </c>
      <c r="H16" s="169">
        <v>11201</v>
      </c>
      <c r="I16" s="161">
        <v>0</v>
      </c>
      <c r="J16" s="162">
        <v>0</v>
      </c>
    </row>
    <row r="17" spans="1:10" ht="13.5" thickBot="1">
      <c r="A17" s="173"/>
      <c r="B17" s="294" t="s">
        <v>251</v>
      </c>
      <c r="C17" s="294"/>
      <c r="D17" s="294"/>
      <c r="E17" s="294"/>
      <c r="F17" s="295"/>
      <c r="G17" s="174"/>
      <c r="H17" s="164">
        <v>112011</v>
      </c>
      <c r="I17" s="161">
        <v>0</v>
      </c>
      <c r="J17" s="162">
        <v>0</v>
      </c>
    </row>
    <row r="18" spans="1:10" ht="13.5" thickBot="1">
      <c r="A18" s="173"/>
      <c r="B18" s="294" t="s">
        <v>252</v>
      </c>
      <c r="C18" s="294"/>
      <c r="D18" s="294"/>
      <c r="E18" s="294"/>
      <c r="F18" s="295"/>
      <c r="G18" s="174"/>
      <c r="H18" s="164">
        <v>112012</v>
      </c>
      <c r="I18" s="161">
        <v>0</v>
      </c>
      <c r="J18" s="162">
        <v>0</v>
      </c>
    </row>
    <row r="19" spans="1:10" ht="13.5" thickBot="1">
      <c r="A19" s="175">
        <v>4</v>
      </c>
      <c r="B19" s="289" t="s">
        <v>253</v>
      </c>
      <c r="C19" s="289"/>
      <c r="D19" s="289"/>
      <c r="E19" s="289"/>
      <c r="F19" s="290"/>
      <c r="G19" s="176">
        <v>72</v>
      </c>
      <c r="H19" s="177">
        <v>11300</v>
      </c>
      <c r="I19" s="161">
        <v>0</v>
      </c>
      <c r="J19" s="162">
        <v>0</v>
      </c>
    </row>
    <row r="20" spans="1:10" ht="13.5" thickBot="1">
      <c r="A20" s="165"/>
      <c r="B20" s="305" t="s">
        <v>254</v>
      </c>
      <c r="C20" s="306"/>
      <c r="D20" s="306"/>
      <c r="E20" s="306"/>
      <c r="F20" s="306"/>
      <c r="G20" s="178"/>
      <c r="H20" s="179">
        <v>11301</v>
      </c>
      <c r="I20" s="161">
        <v>0</v>
      </c>
      <c r="J20" s="162">
        <v>0</v>
      </c>
    </row>
    <row r="21" spans="1:10" ht="13.5" thickBot="1">
      <c r="A21" s="180">
        <v>5</v>
      </c>
      <c r="B21" s="290" t="s">
        <v>255</v>
      </c>
      <c r="C21" s="293"/>
      <c r="D21" s="293"/>
      <c r="E21" s="293"/>
      <c r="F21" s="293"/>
      <c r="G21" s="181">
        <v>73</v>
      </c>
      <c r="H21" s="181">
        <v>11400</v>
      </c>
      <c r="I21" s="161">
        <v>0</v>
      </c>
      <c r="J21" s="162">
        <v>0</v>
      </c>
    </row>
    <row r="22" spans="1:10" ht="13.5" thickBot="1">
      <c r="A22" s="182">
        <v>6</v>
      </c>
      <c r="B22" s="290" t="s">
        <v>256</v>
      </c>
      <c r="C22" s="293"/>
      <c r="D22" s="293"/>
      <c r="E22" s="293"/>
      <c r="F22" s="293"/>
      <c r="G22" s="181">
        <v>75</v>
      </c>
      <c r="H22" s="183">
        <v>11500</v>
      </c>
      <c r="I22" s="161">
        <v>0</v>
      </c>
      <c r="J22" s="162">
        <v>0</v>
      </c>
    </row>
    <row r="23" spans="1:10" ht="13.5" thickBot="1">
      <c r="A23" s="180">
        <v>7</v>
      </c>
      <c r="B23" s="289" t="s">
        <v>257</v>
      </c>
      <c r="C23" s="289"/>
      <c r="D23" s="289"/>
      <c r="E23" s="289"/>
      <c r="F23" s="290"/>
      <c r="G23" s="168">
        <v>77</v>
      </c>
      <c r="H23" s="168">
        <v>11600</v>
      </c>
      <c r="I23" s="161">
        <v>0</v>
      </c>
      <c r="J23" s="162">
        <v>0</v>
      </c>
    </row>
    <row r="24" spans="1:10" ht="13.5" thickBot="1">
      <c r="A24" s="184" t="s">
        <v>258</v>
      </c>
      <c r="B24" s="308" t="s">
        <v>259</v>
      </c>
      <c r="C24" s="308"/>
      <c r="D24" s="308"/>
      <c r="E24" s="308"/>
      <c r="F24" s="308"/>
      <c r="G24" s="185"/>
      <c r="H24" s="185">
        <v>11800</v>
      </c>
      <c r="I24" s="161">
        <v>0</v>
      </c>
      <c r="J24" s="162">
        <v>0</v>
      </c>
    </row>
    <row r="25" spans="1:10" ht="12.75">
      <c r="A25" s="186"/>
      <c r="B25" s="187"/>
      <c r="C25" s="187"/>
      <c r="D25" s="187"/>
      <c r="E25" s="187"/>
      <c r="F25" s="187"/>
      <c r="G25" s="187"/>
      <c r="H25" s="187"/>
      <c r="I25" s="188"/>
      <c r="J25" s="188"/>
    </row>
    <row r="26" spans="1:10" ht="12.75">
      <c r="A26" s="186"/>
      <c r="B26" s="187"/>
      <c r="C26" s="187"/>
      <c r="D26" s="187"/>
      <c r="E26" s="187"/>
      <c r="F26" s="187"/>
      <c r="G26" s="187"/>
      <c r="H26" s="187"/>
      <c r="I26" s="188"/>
      <c r="J26" s="188"/>
    </row>
    <row r="27" spans="1:10" ht="12.75">
      <c r="A27" s="186"/>
      <c r="B27" s="187"/>
      <c r="C27" s="187"/>
      <c r="D27" s="187"/>
      <c r="E27" s="187"/>
      <c r="F27" s="187"/>
      <c r="G27" s="187"/>
      <c r="H27" s="187"/>
      <c r="I27" s="188"/>
      <c r="J27" s="188"/>
    </row>
    <row r="28" spans="1:10" ht="12.75">
      <c r="A28" s="186"/>
      <c r="B28" s="187"/>
      <c r="C28" s="187"/>
      <c r="D28" s="187"/>
      <c r="E28" s="187"/>
      <c r="F28" s="187"/>
      <c r="G28" s="187"/>
      <c r="H28" s="187"/>
      <c r="I28" s="188" t="s">
        <v>224</v>
      </c>
      <c r="J28" s="188"/>
    </row>
    <row r="29" spans="1:10" ht="12.75">
      <c r="A29" s="186"/>
      <c r="B29" s="187"/>
      <c r="C29" s="187"/>
      <c r="D29" s="187"/>
      <c r="E29" s="187"/>
      <c r="F29" s="187"/>
      <c r="G29" s="187"/>
      <c r="H29" s="187"/>
      <c r="I29" s="188" t="s">
        <v>225</v>
      </c>
      <c r="J29" s="188"/>
    </row>
    <row r="30" spans="1:10" ht="12.75">
      <c r="A30" s="186"/>
      <c r="B30" s="187"/>
      <c r="C30" s="187"/>
      <c r="D30" s="187"/>
      <c r="E30" s="187"/>
      <c r="F30" s="187"/>
      <c r="G30" s="187"/>
      <c r="H30" s="187"/>
      <c r="I30" s="188"/>
      <c r="J30" s="188"/>
    </row>
    <row r="31" spans="1:10" ht="12.75">
      <c r="A31" s="186"/>
      <c r="B31" s="187"/>
      <c r="C31" s="187"/>
      <c r="D31" s="187"/>
      <c r="E31" s="187"/>
      <c r="F31" s="187"/>
      <c r="G31" s="187"/>
      <c r="H31" s="187"/>
      <c r="I31" s="188"/>
      <c r="J31" s="188"/>
    </row>
    <row r="32" spans="1:10" ht="12.75">
      <c r="A32" s="186"/>
      <c r="B32" s="187"/>
      <c r="C32" s="187"/>
      <c r="D32" s="187"/>
      <c r="E32" s="187"/>
      <c r="F32" s="187"/>
      <c r="G32" s="187"/>
      <c r="H32" s="187"/>
      <c r="I32" s="188"/>
      <c r="J32" s="188"/>
    </row>
    <row r="33" spans="1:10" ht="12.75">
      <c r="A33" s="186"/>
      <c r="B33" s="187"/>
      <c r="C33" s="187"/>
      <c r="D33" s="187"/>
      <c r="E33" s="187"/>
      <c r="F33" s="187"/>
      <c r="G33" s="187"/>
      <c r="H33" s="187"/>
      <c r="I33" s="188"/>
      <c r="J33" s="188"/>
    </row>
    <row r="34" spans="1:10" ht="12.75">
      <c r="A34" s="186"/>
      <c r="B34" s="187"/>
      <c r="C34" s="187"/>
      <c r="D34" s="187"/>
      <c r="E34" s="187"/>
      <c r="F34" s="187"/>
      <c r="G34" s="187"/>
      <c r="H34" s="187"/>
      <c r="I34" s="188"/>
      <c r="J34" s="188"/>
    </row>
    <row r="35" spans="1:10" ht="12.75">
      <c r="A35" s="186"/>
      <c r="B35" s="187"/>
      <c r="C35" s="187"/>
      <c r="D35" s="187"/>
      <c r="E35" s="187"/>
      <c r="F35" s="187"/>
      <c r="G35" s="187"/>
      <c r="H35" s="187"/>
      <c r="I35" s="188"/>
      <c r="J35" s="188"/>
    </row>
    <row r="36" spans="1:10" ht="12.75">
      <c r="A36" s="186"/>
      <c r="B36" s="187"/>
      <c r="C36" s="187"/>
      <c r="D36" s="187"/>
      <c r="E36" s="187"/>
      <c r="F36" s="187"/>
      <c r="G36" s="187"/>
      <c r="H36" s="187"/>
      <c r="I36" s="188"/>
      <c r="J36" s="188"/>
    </row>
    <row r="37" spans="1:10" ht="12.75">
      <c r="A37" s="186"/>
      <c r="B37" s="187"/>
      <c r="C37" s="187"/>
      <c r="D37" s="187"/>
      <c r="E37" s="187"/>
      <c r="F37" s="187"/>
      <c r="G37" s="187"/>
      <c r="H37" s="187"/>
      <c r="I37" s="188"/>
      <c r="J37" s="188"/>
    </row>
    <row r="38" spans="1:10" ht="12.75">
      <c r="A38" s="186"/>
      <c r="B38" s="187"/>
      <c r="C38" s="187"/>
      <c r="D38" s="187"/>
      <c r="E38" s="187"/>
      <c r="F38" s="187"/>
      <c r="G38" s="187"/>
      <c r="H38" s="187"/>
      <c r="I38" s="188"/>
      <c r="J38" s="188"/>
    </row>
    <row r="39" spans="1:10" ht="12.75">
      <c r="A39" s="186"/>
      <c r="B39" s="187"/>
      <c r="C39" s="187"/>
      <c r="D39" s="187"/>
      <c r="E39" s="187"/>
      <c r="F39" s="187"/>
      <c r="G39" s="187"/>
      <c r="H39" s="187"/>
      <c r="I39" s="188"/>
      <c r="J39" s="188"/>
    </row>
    <row r="40" spans="1:10" ht="12.75">
      <c r="A40" s="186"/>
      <c r="B40" s="187"/>
      <c r="C40" s="187"/>
      <c r="D40" s="187"/>
      <c r="E40" s="187"/>
      <c r="F40" s="187"/>
      <c r="G40" s="187"/>
      <c r="H40" s="187"/>
      <c r="I40" s="188"/>
      <c r="J40" s="188"/>
    </row>
    <row r="41" spans="1:10" ht="12.75">
      <c r="A41" s="186"/>
      <c r="B41" s="187"/>
      <c r="C41" s="187"/>
      <c r="D41" s="187"/>
      <c r="E41" s="187"/>
      <c r="F41" s="187"/>
      <c r="G41" s="187"/>
      <c r="H41" s="187"/>
      <c r="I41" s="188"/>
      <c r="J41" s="188"/>
    </row>
    <row r="42" spans="1:10" ht="12.75">
      <c r="A42" s="186"/>
      <c r="B42" s="187"/>
      <c r="C42" s="187"/>
      <c r="D42" s="187"/>
      <c r="E42" s="187"/>
      <c r="F42" s="187"/>
      <c r="G42" s="187"/>
      <c r="H42" s="187"/>
      <c r="I42" s="188"/>
      <c r="J42" s="188"/>
    </row>
    <row r="43" spans="1:10" ht="12.75">
      <c r="A43" s="186"/>
      <c r="B43" s="187"/>
      <c r="C43" s="187"/>
      <c r="D43" s="187"/>
      <c r="E43" s="187"/>
      <c r="F43" s="187"/>
      <c r="G43" s="187"/>
      <c r="H43" s="187"/>
      <c r="I43" s="188"/>
      <c r="J43" s="188"/>
    </row>
    <row r="44" spans="1:10" ht="12.75">
      <c r="A44" s="186"/>
      <c r="B44" s="187"/>
      <c r="C44" s="187"/>
      <c r="D44" s="187"/>
      <c r="E44" s="187"/>
      <c r="F44" s="187"/>
      <c r="G44" s="187"/>
      <c r="H44" s="187"/>
      <c r="I44" s="188"/>
      <c r="J44" s="188"/>
    </row>
    <row r="45" spans="1:10" ht="12.75">
      <c r="A45" s="186"/>
      <c r="B45" s="187"/>
      <c r="C45" s="187"/>
      <c r="D45" s="187"/>
      <c r="E45" s="187"/>
      <c r="F45" s="187"/>
      <c r="G45" s="187"/>
      <c r="H45" s="187"/>
      <c r="I45" s="188"/>
      <c r="J45" s="188"/>
    </row>
    <row r="46" spans="1:10" ht="12.75">
      <c r="A46" s="186"/>
      <c r="B46" s="187"/>
      <c r="C46" s="187"/>
      <c r="D46" s="187"/>
      <c r="E46" s="187"/>
      <c r="F46" s="187"/>
      <c r="G46" s="187"/>
      <c r="H46" s="187"/>
      <c r="I46" s="188"/>
      <c r="J46" s="188"/>
    </row>
    <row r="47" spans="1:10" ht="12.75">
      <c r="A47" s="186"/>
      <c r="B47" s="187"/>
      <c r="C47" s="187"/>
      <c r="D47" s="187"/>
      <c r="E47" s="187"/>
      <c r="F47" s="187"/>
      <c r="G47" s="187"/>
      <c r="H47" s="187"/>
      <c r="I47" s="188"/>
      <c r="J47" s="188"/>
    </row>
    <row r="48" spans="1:10" ht="12.75">
      <c r="A48" s="186"/>
      <c r="B48" s="187"/>
      <c r="C48" s="187"/>
      <c r="D48" s="187"/>
      <c r="E48" s="187"/>
      <c r="F48" s="187"/>
      <c r="G48" s="187"/>
      <c r="H48" s="187"/>
      <c r="I48" s="188"/>
      <c r="J48" s="188"/>
    </row>
    <row r="49" spans="1:10" ht="12.75">
      <c r="A49" s="186"/>
      <c r="B49" s="187"/>
      <c r="C49" s="187"/>
      <c r="D49" s="187"/>
      <c r="E49" s="187"/>
      <c r="F49" s="187"/>
      <c r="G49" s="187"/>
      <c r="H49" s="187"/>
      <c r="I49" s="188"/>
      <c r="J49" s="188"/>
    </row>
    <row r="50" spans="1:10" ht="12.75">
      <c r="A50" s="186"/>
      <c r="B50" s="187"/>
      <c r="C50" s="187"/>
      <c r="D50" s="187"/>
      <c r="E50" s="187"/>
      <c r="F50" s="187"/>
      <c r="G50" s="187"/>
      <c r="H50" s="187"/>
      <c r="I50" s="188"/>
      <c r="J50" s="188"/>
    </row>
    <row r="51" spans="1:10" ht="12.75">
      <c r="A51" s="186"/>
      <c r="B51" s="187"/>
      <c r="C51" s="187"/>
      <c r="D51" s="187"/>
      <c r="E51" s="187"/>
      <c r="F51" s="187"/>
      <c r="G51" s="187"/>
      <c r="H51" s="187"/>
      <c r="I51" s="188"/>
      <c r="J51" s="188"/>
    </row>
    <row r="52" spans="1:10" ht="12.75">
      <c r="A52" s="186"/>
      <c r="B52" s="187"/>
      <c r="C52" s="187"/>
      <c r="D52" s="187"/>
      <c r="E52" s="187"/>
      <c r="F52" s="187"/>
      <c r="G52" s="187"/>
      <c r="H52" s="187"/>
      <c r="I52" s="188"/>
      <c r="J52" s="188"/>
    </row>
    <row r="53" spans="1:10" ht="12.75">
      <c r="A53" s="138"/>
      <c r="B53" s="140" t="s">
        <v>260</v>
      </c>
      <c r="C53" s="152"/>
      <c r="D53" s="152"/>
      <c r="E53" s="138"/>
      <c r="F53" s="138"/>
      <c r="G53" s="138"/>
      <c r="H53" s="138"/>
      <c r="I53" s="138"/>
      <c r="J53" s="138"/>
    </row>
    <row r="54" spans="1:10" ht="12.75">
      <c r="A54" s="138"/>
      <c r="B54" s="140" t="s">
        <v>228</v>
      </c>
      <c r="C54" s="152"/>
      <c r="D54" s="152"/>
      <c r="E54" s="138"/>
      <c r="F54" s="138"/>
      <c r="G54" s="138"/>
      <c r="H54" s="138"/>
      <c r="I54" s="138"/>
      <c r="J54" s="138"/>
    </row>
    <row r="55" spans="1:10" ht="12.75">
      <c r="A55" s="138"/>
      <c r="B55" s="38"/>
      <c r="C55" s="138"/>
      <c r="D55" s="138"/>
      <c r="E55" s="138"/>
      <c r="F55" s="138"/>
      <c r="G55" s="138"/>
      <c r="H55" s="138"/>
      <c r="I55" s="38" t="s">
        <v>261</v>
      </c>
      <c r="J55" s="138"/>
    </row>
    <row r="56" spans="1:10" ht="12.75">
      <c r="A56" s="153"/>
      <c r="B56" s="153"/>
      <c r="C56" s="153"/>
      <c r="D56" s="153"/>
      <c r="E56" s="153"/>
      <c r="F56" s="153"/>
      <c r="G56" s="153"/>
      <c r="H56" s="153"/>
      <c r="I56" s="154"/>
      <c r="J56" s="155" t="s">
        <v>230</v>
      </c>
    </row>
    <row r="57" spans="1:10" ht="12.75">
      <c r="A57" s="296" t="s">
        <v>231</v>
      </c>
      <c r="B57" s="297"/>
      <c r="C57" s="297"/>
      <c r="D57" s="297"/>
      <c r="E57" s="297"/>
      <c r="F57" s="297"/>
      <c r="G57" s="297"/>
      <c r="H57" s="297"/>
      <c r="I57" s="297"/>
      <c r="J57" s="298"/>
    </row>
    <row r="58" spans="1:10" ht="33" thickBot="1">
      <c r="A58" s="189"/>
      <c r="B58" s="309" t="s">
        <v>262</v>
      </c>
      <c r="C58" s="310"/>
      <c r="D58" s="310"/>
      <c r="E58" s="310"/>
      <c r="F58" s="311"/>
      <c r="G58" s="190" t="s">
        <v>233</v>
      </c>
      <c r="H58" s="190" t="s">
        <v>234</v>
      </c>
      <c r="I58" s="191" t="s">
        <v>442</v>
      </c>
      <c r="J58" s="191" t="s">
        <v>415</v>
      </c>
    </row>
    <row r="59" spans="1:10" ht="12.75">
      <c r="A59" s="192">
        <v>1</v>
      </c>
      <c r="B59" s="312" t="s">
        <v>263</v>
      </c>
      <c r="C59" s="313"/>
      <c r="D59" s="313"/>
      <c r="E59" s="313"/>
      <c r="F59" s="313"/>
      <c r="G59" s="193">
        <v>60</v>
      </c>
      <c r="H59" s="193">
        <v>12100</v>
      </c>
      <c r="I59" s="194">
        <v>0</v>
      </c>
      <c r="J59" s="194">
        <v>47</v>
      </c>
    </row>
    <row r="60" spans="1:10" ht="12.75">
      <c r="A60" s="195" t="s">
        <v>264</v>
      </c>
      <c r="B60" s="303" t="s">
        <v>265</v>
      </c>
      <c r="C60" s="303" t="s">
        <v>266</v>
      </c>
      <c r="D60" s="303"/>
      <c r="E60" s="303"/>
      <c r="F60" s="303"/>
      <c r="G60" s="196" t="s">
        <v>267</v>
      </c>
      <c r="H60" s="196">
        <v>12101</v>
      </c>
      <c r="I60" s="197">
        <v>0</v>
      </c>
      <c r="J60" s="197">
        <v>47</v>
      </c>
    </row>
    <row r="61" spans="1:10" ht="12.75">
      <c r="A61" s="195" t="s">
        <v>240</v>
      </c>
      <c r="B61" s="303" t="s">
        <v>268</v>
      </c>
      <c r="C61" s="303" t="s">
        <v>266</v>
      </c>
      <c r="D61" s="303"/>
      <c r="E61" s="303"/>
      <c r="F61" s="303"/>
      <c r="G61" s="196"/>
      <c r="H61" s="198">
        <v>12102</v>
      </c>
      <c r="I61" s="197">
        <v>0</v>
      </c>
      <c r="J61" s="197">
        <v>0</v>
      </c>
    </row>
    <row r="62" spans="1:10" ht="12.75">
      <c r="A62" s="195" t="s">
        <v>242</v>
      </c>
      <c r="B62" s="303" t="s">
        <v>269</v>
      </c>
      <c r="C62" s="303" t="s">
        <v>266</v>
      </c>
      <c r="D62" s="303"/>
      <c r="E62" s="303"/>
      <c r="F62" s="303"/>
      <c r="G62" s="196" t="s">
        <v>270</v>
      </c>
      <c r="H62" s="196">
        <v>12103</v>
      </c>
      <c r="I62" s="197">
        <v>0</v>
      </c>
      <c r="J62" s="197">
        <v>0</v>
      </c>
    </row>
    <row r="63" spans="1:10" ht="12.75">
      <c r="A63" s="195" t="s">
        <v>271</v>
      </c>
      <c r="B63" s="314" t="s">
        <v>272</v>
      </c>
      <c r="C63" s="303" t="s">
        <v>266</v>
      </c>
      <c r="D63" s="303"/>
      <c r="E63" s="303"/>
      <c r="F63" s="303"/>
      <c r="G63" s="196"/>
      <c r="H63" s="198">
        <v>12104</v>
      </c>
      <c r="I63" s="197">
        <v>0</v>
      </c>
      <c r="J63" s="197">
        <v>0</v>
      </c>
    </row>
    <row r="64" spans="1:10" ht="12.75">
      <c r="A64" s="195" t="s">
        <v>273</v>
      </c>
      <c r="B64" s="303" t="s">
        <v>274</v>
      </c>
      <c r="C64" s="303" t="s">
        <v>266</v>
      </c>
      <c r="D64" s="303"/>
      <c r="E64" s="303"/>
      <c r="F64" s="303"/>
      <c r="G64" s="196" t="s">
        <v>275</v>
      </c>
      <c r="H64" s="198">
        <v>12105</v>
      </c>
      <c r="I64" s="197">
        <v>0</v>
      </c>
      <c r="J64" s="197">
        <v>0</v>
      </c>
    </row>
    <row r="65" spans="1:10" ht="12.75">
      <c r="A65" s="199">
        <v>2</v>
      </c>
      <c r="B65" s="304" t="s">
        <v>276</v>
      </c>
      <c r="C65" s="304"/>
      <c r="D65" s="304"/>
      <c r="E65" s="304"/>
      <c r="F65" s="304"/>
      <c r="G65" s="200">
        <v>64</v>
      </c>
      <c r="H65" s="200">
        <v>12200</v>
      </c>
      <c r="I65" s="197">
        <v>0</v>
      </c>
      <c r="J65" s="197">
        <v>2305</v>
      </c>
    </row>
    <row r="66" spans="1:10" ht="12.75">
      <c r="A66" s="201" t="s">
        <v>277</v>
      </c>
      <c r="B66" s="304" t="s">
        <v>278</v>
      </c>
      <c r="C66" s="315"/>
      <c r="D66" s="315"/>
      <c r="E66" s="315"/>
      <c r="F66" s="315"/>
      <c r="G66" s="198">
        <v>641</v>
      </c>
      <c r="H66" s="198">
        <v>12201</v>
      </c>
      <c r="I66" s="197">
        <v>0</v>
      </c>
      <c r="J66" s="197">
        <v>2135</v>
      </c>
    </row>
    <row r="67" spans="1:10" ht="12.75">
      <c r="A67" s="201" t="s">
        <v>279</v>
      </c>
      <c r="B67" s="315" t="s">
        <v>280</v>
      </c>
      <c r="C67" s="315"/>
      <c r="D67" s="315"/>
      <c r="E67" s="315"/>
      <c r="F67" s="315"/>
      <c r="G67" s="198">
        <v>644</v>
      </c>
      <c r="H67" s="198">
        <v>12202</v>
      </c>
      <c r="I67" s="197">
        <v>0</v>
      </c>
      <c r="J67" s="197">
        <v>170</v>
      </c>
    </row>
    <row r="68" spans="1:10" ht="12.75">
      <c r="A68" s="199">
        <v>3</v>
      </c>
      <c r="B68" s="304" t="s">
        <v>281</v>
      </c>
      <c r="C68" s="304"/>
      <c r="D68" s="304"/>
      <c r="E68" s="304"/>
      <c r="F68" s="304"/>
      <c r="G68" s="200">
        <v>68</v>
      </c>
      <c r="H68" s="200">
        <v>12300</v>
      </c>
      <c r="I68" s="197">
        <v>0</v>
      </c>
      <c r="J68" s="197">
        <v>0</v>
      </c>
    </row>
    <row r="69" spans="1:10" ht="12.75">
      <c r="A69" s="199">
        <v>4</v>
      </c>
      <c r="B69" s="304" t="s">
        <v>282</v>
      </c>
      <c r="C69" s="304"/>
      <c r="D69" s="304"/>
      <c r="E69" s="304"/>
      <c r="F69" s="304"/>
      <c r="G69" s="200">
        <v>61</v>
      </c>
      <c r="H69" s="200">
        <v>12400</v>
      </c>
      <c r="I69" s="197">
        <v>0</v>
      </c>
      <c r="J69" s="197">
        <v>2810</v>
      </c>
    </row>
    <row r="70" spans="1:10" ht="12.75">
      <c r="A70" s="201" t="s">
        <v>237</v>
      </c>
      <c r="B70" s="307" t="s">
        <v>283</v>
      </c>
      <c r="C70" s="307"/>
      <c r="D70" s="307"/>
      <c r="E70" s="307"/>
      <c r="F70" s="307"/>
      <c r="G70" s="196"/>
      <c r="H70" s="196">
        <v>12401</v>
      </c>
      <c r="I70" s="197">
        <v>0</v>
      </c>
      <c r="J70" s="197">
        <v>0</v>
      </c>
    </row>
    <row r="71" spans="1:10" ht="12.75">
      <c r="A71" s="201" t="s">
        <v>246</v>
      </c>
      <c r="B71" s="307" t="s">
        <v>284</v>
      </c>
      <c r="C71" s="307"/>
      <c r="D71" s="307"/>
      <c r="E71" s="307"/>
      <c r="F71" s="307"/>
      <c r="G71" s="202">
        <v>611</v>
      </c>
      <c r="H71" s="196">
        <v>12402</v>
      </c>
      <c r="I71" s="197">
        <v>0</v>
      </c>
      <c r="J71" s="197">
        <v>13</v>
      </c>
    </row>
    <row r="72" spans="1:10" ht="12.75">
      <c r="A72" s="201" t="s">
        <v>248</v>
      </c>
      <c r="B72" s="307" t="s">
        <v>285</v>
      </c>
      <c r="C72" s="307"/>
      <c r="D72" s="307"/>
      <c r="E72" s="307"/>
      <c r="F72" s="307"/>
      <c r="G72" s="196">
        <v>613</v>
      </c>
      <c r="H72" s="196">
        <v>12403</v>
      </c>
      <c r="I72" s="197">
        <v>0</v>
      </c>
      <c r="J72" s="197">
        <v>1633</v>
      </c>
    </row>
    <row r="73" spans="1:10" ht="12.75">
      <c r="A73" s="201" t="s">
        <v>286</v>
      </c>
      <c r="B73" s="307" t="s">
        <v>287</v>
      </c>
      <c r="C73" s="307"/>
      <c r="D73" s="307"/>
      <c r="E73" s="307"/>
      <c r="F73" s="307"/>
      <c r="G73" s="202">
        <v>615</v>
      </c>
      <c r="H73" s="196">
        <v>12404</v>
      </c>
      <c r="I73" s="200">
        <v>0</v>
      </c>
      <c r="J73" s="200">
        <v>334</v>
      </c>
    </row>
    <row r="74" spans="1:10" ht="12.75">
      <c r="A74" s="201" t="s">
        <v>288</v>
      </c>
      <c r="B74" s="307" t="s">
        <v>289</v>
      </c>
      <c r="C74" s="307"/>
      <c r="D74" s="307"/>
      <c r="E74" s="307"/>
      <c r="F74" s="307"/>
      <c r="G74" s="202">
        <v>616</v>
      </c>
      <c r="H74" s="196">
        <v>12405</v>
      </c>
      <c r="I74" s="197">
        <v>0</v>
      </c>
      <c r="J74" s="197">
        <v>39</v>
      </c>
    </row>
    <row r="75" spans="1:10" ht="12.75">
      <c r="A75" s="201" t="s">
        <v>290</v>
      </c>
      <c r="B75" s="307" t="s">
        <v>291</v>
      </c>
      <c r="C75" s="307"/>
      <c r="D75" s="307"/>
      <c r="E75" s="307"/>
      <c r="F75" s="307"/>
      <c r="G75" s="202">
        <v>617</v>
      </c>
      <c r="H75" s="196">
        <v>12406</v>
      </c>
      <c r="I75" s="197">
        <v>0</v>
      </c>
      <c r="J75" s="197">
        <v>0</v>
      </c>
    </row>
    <row r="76" spans="1:10" ht="12.75">
      <c r="A76" s="201" t="s">
        <v>292</v>
      </c>
      <c r="B76" s="303" t="s">
        <v>293</v>
      </c>
      <c r="C76" s="303" t="s">
        <v>266</v>
      </c>
      <c r="D76" s="303"/>
      <c r="E76" s="303"/>
      <c r="F76" s="303"/>
      <c r="G76" s="202">
        <v>618</v>
      </c>
      <c r="H76" s="196">
        <v>12407</v>
      </c>
      <c r="I76" s="197">
        <v>0</v>
      </c>
      <c r="J76" s="197">
        <v>26</v>
      </c>
    </row>
    <row r="77" spans="1:10" ht="12.75">
      <c r="A77" s="201" t="s">
        <v>294</v>
      </c>
      <c r="B77" s="303" t="s">
        <v>295</v>
      </c>
      <c r="C77" s="303"/>
      <c r="D77" s="303"/>
      <c r="E77" s="303"/>
      <c r="F77" s="303"/>
      <c r="G77" s="202">
        <v>623</v>
      </c>
      <c r="H77" s="196">
        <v>12408</v>
      </c>
      <c r="I77" s="197">
        <v>0</v>
      </c>
      <c r="J77" s="197">
        <v>0</v>
      </c>
    </row>
    <row r="78" spans="1:10" ht="12.75">
      <c r="A78" s="201" t="s">
        <v>296</v>
      </c>
      <c r="B78" s="303" t="s">
        <v>297</v>
      </c>
      <c r="C78" s="303"/>
      <c r="D78" s="303"/>
      <c r="E78" s="303"/>
      <c r="F78" s="303"/>
      <c r="G78" s="202">
        <v>624</v>
      </c>
      <c r="H78" s="196">
        <v>12409</v>
      </c>
      <c r="I78" s="197">
        <v>0</v>
      </c>
      <c r="J78" s="197">
        <v>70</v>
      </c>
    </row>
    <row r="79" spans="1:10" ht="12.75">
      <c r="A79" s="201" t="s">
        <v>298</v>
      </c>
      <c r="B79" s="303" t="s">
        <v>299</v>
      </c>
      <c r="C79" s="303"/>
      <c r="D79" s="303"/>
      <c r="E79" s="303"/>
      <c r="F79" s="303"/>
      <c r="G79" s="202">
        <v>625</v>
      </c>
      <c r="H79" s="196">
        <v>12410</v>
      </c>
      <c r="I79" s="197">
        <v>0</v>
      </c>
      <c r="J79" s="197">
        <v>612</v>
      </c>
    </row>
    <row r="80" spans="1:10" ht="12.75">
      <c r="A80" s="201" t="s">
        <v>300</v>
      </c>
      <c r="B80" s="303" t="s">
        <v>301</v>
      </c>
      <c r="C80" s="303"/>
      <c r="D80" s="303"/>
      <c r="E80" s="303"/>
      <c r="F80" s="303"/>
      <c r="G80" s="202">
        <v>626</v>
      </c>
      <c r="H80" s="196">
        <v>12411</v>
      </c>
      <c r="I80" s="197">
        <v>0</v>
      </c>
      <c r="J80" s="197">
        <v>68</v>
      </c>
    </row>
    <row r="81" spans="1:10" ht="12.75">
      <c r="A81" s="203" t="s">
        <v>302</v>
      </c>
      <c r="B81" s="303" t="s">
        <v>303</v>
      </c>
      <c r="C81" s="303"/>
      <c r="D81" s="303"/>
      <c r="E81" s="303"/>
      <c r="F81" s="303"/>
      <c r="G81" s="202">
        <v>627</v>
      </c>
      <c r="H81" s="196">
        <v>12412</v>
      </c>
      <c r="I81" s="197">
        <v>0</v>
      </c>
      <c r="J81" s="197">
        <v>0</v>
      </c>
    </row>
    <row r="82" spans="1:10" ht="12.75">
      <c r="A82" s="201"/>
      <c r="B82" s="316" t="s">
        <v>304</v>
      </c>
      <c r="C82" s="316"/>
      <c r="D82" s="316"/>
      <c r="E82" s="316"/>
      <c r="F82" s="316"/>
      <c r="G82" s="202">
        <v>6271</v>
      </c>
      <c r="H82" s="202">
        <v>124121</v>
      </c>
      <c r="I82" s="197">
        <v>0</v>
      </c>
      <c r="J82" s="197">
        <v>0</v>
      </c>
    </row>
    <row r="83" spans="1:10" ht="12.75">
      <c r="A83" s="201"/>
      <c r="B83" s="316" t="s">
        <v>305</v>
      </c>
      <c r="C83" s="316"/>
      <c r="D83" s="316"/>
      <c r="E83" s="316"/>
      <c r="F83" s="316"/>
      <c r="G83" s="202">
        <v>6272</v>
      </c>
      <c r="H83" s="202">
        <v>124122</v>
      </c>
      <c r="I83" s="197">
        <v>0</v>
      </c>
      <c r="J83" s="197">
        <v>0</v>
      </c>
    </row>
    <row r="84" spans="1:10" ht="12.75">
      <c r="A84" s="201" t="s">
        <v>306</v>
      </c>
      <c r="B84" s="303" t="s">
        <v>307</v>
      </c>
      <c r="C84" s="303"/>
      <c r="D84" s="303"/>
      <c r="E84" s="303"/>
      <c r="F84" s="303"/>
      <c r="G84" s="202">
        <v>628</v>
      </c>
      <c r="H84" s="202">
        <v>12413</v>
      </c>
      <c r="I84" s="197">
        <v>0</v>
      </c>
      <c r="J84" s="197">
        <v>15</v>
      </c>
    </row>
    <row r="85" spans="1:10" ht="12.75">
      <c r="A85" s="199">
        <v>5</v>
      </c>
      <c r="B85" s="314" t="s">
        <v>308</v>
      </c>
      <c r="C85" s="303"/>
      <c r="D85" s="303"/>
      <c r="E85" s="303"/>
      <c r="F85" s="303"/>
      <c r="G85" s="197">
        <v>63</v>
      </c>
      <c r="H85" s="197">
        <v>12500</v>
      </c>
      <c r="I85" s="197">
        <v>0</v>
      </c>
      <c r="J85" s="197">
        <v>119</v>
      </c>
    </row>
    <row r="86" spans="1:10" ht="12.75">
      <c r="A86" s="201" t="s">
        <v>237</v>
      </c>
      <c r="B86" s="303" t="s">
        <v>309</v>
      </c>
      <c r="C86" s="303"/>
      <c r="D86" s="303"/>
      <c r="E86" s="303"/>
      <c r="F86" s="303"/>
      <c r="G86" s="202">
        <v>632</v>
      </c>
      <c r="H86" s="202">
        <v>12501</v>
      </c>
      <c r="I86" s="197">
        <v>0</v>
      </c>
      <c r="J86" s="197">
        <v>0</v>
      </c>
    </row>
    <row r="87" spans="1:10" ht="12.75">
      <c r="A87" s="201" t="s">
        <v>246</v>
      </c>
      <c r="B87" s="303" t="s">
        <v>310</v>
      </c>
      <c r="C87" s="303"/>
      <c r="D87" s="303"/>
      <c r="E87" s="303"/>
      <c r="F87" s="303"/>
      <c r="G87" s="202">
        <v>633</v>
      </c>
      <c r="H87" s="202">
        <v>12502</v>
      </c>
      <c r="I87" s="197">
        <v>0</v>
      </c>
      <c r="J87" s="197">
        <v>0</v>
      </c>
    </row>
    <row r="88" spans="1:10" ht="12.75">
      <c r="A88" s="201" t="s">
        <v>248</v>
      </c>
      <c r="B88" s="303" t="s">
        <v>311</v>
      </c>
      <c r="C88" s="303"/>
      <c r="D88" s="303"/>
      <c r="E88" s="303"/>
      <c r="F88" s="303"/>
      <c r="G88" s="202">
        <v>634</v>
      </c>
      <c r="H88" s="202">
        <v>12503</v>
      </c>
      <c r="I88" s="197">
        <v>0</v>
      </c>
      <c r="J88" s="197">
        <v>119</v>
      </c>
    </row>
    <row r="89" spans="1:10" ht="12.75">
      <c r="A89" s="201" t="s">
        <v>286</v>
      </c>
      <c r="B89" s="303" t="s">
        <v>312</v>
      </c>
      <c r="C89" s="303"/>
      <c r="D89" s="303"/>
      <c r="E89" s="303"/>
      <c r="F89" s="303"/>
      <c r="G89" s="202" t="s">
        <v>313</v>
      </c>
      <c r="H89" s="202">
        <v>12504</v>
      </c>
      <c r="I89" s="197">
        <v>0</v>
      </c>
      <c r="J89" s="197">
        <v>0</v>
      </c>
    </row>
    <row r="90" spans="1:10" ht="12.75">
      <c r="A90" s="199" t="s">
        <v>314</v>
      </c>
      <c r="B90" s="304" t="s">
        <v>315</v>
      </c>
      <c r="C90" s="304"/>
      <c r="D90" s="304"/>
      <c r="E90" s="304"/>
      <c r="F90" s="304"/>
      <c r="G90" s="202"/>
      <c r="H90" s="202">
        <v>12600</v>
      </c>
      <c r="I90" s="197">
        <f>I59+I65+I68+I69+I85</f>
        <v>0</v>
      </c>
      <c r="J90" s="197">
        <f>J59+J65+J68+J69+J85</f>
        <v>5281</v>
      </c>
    </row>
    <row r="91" spans="1:10" ht="12.75">
      <c r="A91" s="204"/>
      <c r="B91" s="205" t="s">
        <v>316</v>
      </c>
      <c r="C91" s="206"/>
      <c r="D91" s="206"/>
      <c r="E91" s="206"/>
      <c r="F91" s="206"/>
      <c r="G91" s="206"/>
      <c r="H91" s="206"/>
      <c r="I91" s="207" t="s">
        <v>415</v>
      </c>
      <c r="J91" s="208" t="s">
        <v>235</v>
      </c>
    </row>
    <row r="92" spans="1:10" ht="12.75">
      <c r="A92" s="209">
        <v>1</v>
      </c>
      <c r="B92" s="318" t="s">
        <v>317</v>
      </c>
      <c r="C92" s="318"/>
      <c r="D92" s="318"/>
      <c r="E92" s="318"/>
      <c r="F92" s="318"/>
      <c r="G92" s="197"/>
      <c r="H92" s="197">
        <v>14000</v>
      </c>
      <c r="I92" s="197">
        <v>1.083</v>
      </c>
      <c r="J92" s="197">
        <v>1.25</v>
      </c>
    </row>
    <row r="93" spans="1:10" ht="12.75">
      <c r="A93" s="209">
        <v>2</v>
      </c>
      <c r="B93" s="318" t="s">
        <v>318</v>
      </c>
      <c r="C93" s="318"/>
      <c r="D93" s="318"/>
      <c r="E93" s="318"/>
      <c r="F93" s="318"/>
      <c r="G93" s="197"/>
      <c r="H93" s="197">
        <v>15000</v>
      </c>
      <c r="I93" s="197">
        <v>0</v>
      </c>
      <c r="J93" s="197">
        <v>8538</v>
      </c>
    </row>
    <row r="94" spans="1:10" ht="12.75">
      <c r="A94" s="210" t="s">
        <v>237</v>
      </c>
      <c r="B94" s="307" t="s">
        <v>319</v>
      </c>
      <c r="C94" s="307"/>
      <c r="D94" s="307"/>
      <c r="E94" s="307"/>
      <c r="F94" s="307"/>
      <c r="G94" s="197"/>
      <c r="H94" s="202">
        <v>15001</v>
      </c>
      <c r="I94" s="197">
        <v>0</v>
      </c>
      <c r="J94" s="197">
        <v>8538</v>
      </c>
    </row>
    <row r="95" spans="1:10" ht="12.75">
      <c r="A95" s="210"/>
      <c r="B95" s="319" t="s">
        <v>320</v>
      </c>
      <c r="C95" s="319"/>
      <c r="D95" s="319"/>
      <c r="E95" s="319"/>
      <c r="F95" s="319"/>
      <c r="G95" s="197"/>
      <c r="H95" s="202">
        <v>150011</v>
      </c>
      <c r="I95" s="197">
        <v>0</v>
      </c>
      <c r="J95" s="197">
        <v>8538</v>
      </c>
    </row>
    <row r="96" spans="1:10" ht="12.75">
      <c r="A96" s="211" t="s">
        <v>246</v>
      </c>
      <c r="B96" s="307" t="s">
        <v>321</v>
      </c>
      <c r="C96" s="307"/>
      <c r="D96" s="307"/>
      <c r="E96" s="307"/>
      <c r="F96" s="307"/>
      <c r="G96" s="197"/>
      <c r="H96" s="202">
        <v>15002</v>
      </c>
      <c r="I96" s="197">
        <v>0</v>
      </c>
      <c r="J96" s="197">
        <v>0</v>
      </c>
    </row>
    <row r="97" spans="1:10" ht="13.5" thickBot="1">
      <c r="A97" s="212"/>
      <c r="B97" s="317" t="s">
        <v>322</v>
      </c>
      <c r="C97" s="317"/>
      <c r="D97" s="317"/>
      <c r="E97" s="317"/>
      <c r="F97" s="317"/>
      <c r="G97" s="213"/>
      <c r="H97" s="214">
        <v>150021</v>
      </c>
      <c r="I97" s="213">
        <v>0</v>
      </c>
      <c r="J97" s="213">
        <v>0</v>
      </c>
    </row>
    <row r="98" spans="1:10" ht="12.75">
      <c r="A98" s="142"/>
      <c r="B98" s="142"/>
      <c r="C98" s="142"/>
      <c r="D98" s="142"/>
      <c r="E98" s="142"/>
      <c r="F98" s="142"/>
      <c r="G98" s="142"/>
      <c r="H98" s="142"/>
      <c r="I98" s="215" t="s">
        <v>323</v>
      </c>
      <c r="J98" s="215"/>
    </row>
    <row r="99" spans="1:10" ht="15.75">
      <c r="A99" s="138"/>
      <c r="B99" s="138"/>
      <c r="C99" s="138"/>
      <c r="D99" s="138"/>
      <c r="E99" s="138"/>
      <c r="F99" s="138"/>
      <c r="G99" s="138"/>
      <c r="H99" s="138"/>
      <c r="I99" s="216" t="s">
        <v>225</v>
      </c>
      <c r="J99" s="216"/>
    </row>
    <row r="100" spans="1:10" ht="15.75">
      <c r="A100" s="138"/>
      <c r="B100" s="138"/>
      <c r="C100" s="138"/>
      <c r="D100" s="138"/>
      <c r="E100" s="138"/>
      <c r="F100" s="138"/>
      <c r="G100" s="138"/>
      <c r="H100" s="138"/>
      <c r="I100" s="138"/>
      <c r="J100" s="216"/>
    </row>
    <row r="101" spans="1:10" ht="15.75">
      <c r="A101" s="138"/>
      <c r="B101" s="138"/>
      <c r="C101" s="138"/>
      <c r="D101" s="138"/>
      <c r="E101" s="138"/>
      <c r="F101" s="138"/>
      <c r="G101" s="138"/>
      <c r="H101" s="138"/>
      <c r="I101" s="138"/>
      <c r="J101" s="216"/>
    </row>
    <row r="102" spans="1:10" ht="15.75">
      <c r="A102" s="138"/>
      <c r="B102" s="138"/>
      <c r="C102" s="138"/>
      <c r="D102" s="138"/>
      <c r="E102" s="138"/>
      <c r="F102" s="138"/>
      <c r="G102" s="138"/>
      <c r="H102" s="138"/>
      <c r="I102" s="138"/>
      <c r="J102" s="216"/>
    </row>
    <row r="103" spans="1:10" ht="15.75">
      <c r="A103" s="138"/>
      <c r="B103" s="217"/>
      <c r="C103" s="138"/>
      <c r="D103" s="138"/>
      <c r="E103" s="138"/>
      <c r="F103" s="138"/>
      <c r="G103" s="138"/>
      <c r="H103" s="138"/>
      <c r="I103" s="138"/>
      <c r="J103" s="216"/>
    </row>
    <row r="104" spans="1:10" ht="12.75">
      <c r="A104" s="138"/>
      <c r="B104" s="217"/>
      <c r="C104" s="138"/>
      <c r="D104" s="138"/>
      <c r="E104" s="138"/>
      <c r="F104" s="138"/>
      <c r="G104" s="138"/>
      <c r="H104" s="138"/>
      <c r="I104" s="138"/>
      <c r="J104" s="138"/>
    </row>
    <row r="105" spans="1:10" ht="12.75">
      <c r="A105" s="138"/>
      <c r="B105" s="217"/>
      <c r="C105" s="138"/>
      <c r="D105" s="138"/>
      <c r="E105" s="138"/>
      <c r="F105" s="138"/>
      <c r="G105" s="138"/>
      <c r="H105" s="138"/>
      <c r="I105" s="138"/>
      <c r="J105" s="138"/>
    </row>
    <row r="106" spans="1:10" ht="12.75">
      <c r="A106" s="138"/>
      <c r="B106" s="217"/>
      <c r="C106" s="138"/>
      <c r="D106" s="138"/>
      <c r="E106" s="138"/>
      <c r="F106" s="138"/>
      <c r="G106" s="138"/>
      <c r="H106" s="138"/>
      <c r="I106" s="138"/>
      <c r="J106" s="138"/>
    </row>
    <row r="107" spans="1:10" ht="12.75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</row>
    <row r="108" spans="1:10" ht="12.75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</row>
    <row r="109" spans="1:10" ht="12.75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</row>
    <row r="110" spans="1:10" ht="12.75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</row>
    <row r="111" spans="1:10" ht="12.75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</row>
    <row r="112" spans="1:10" ht="12.75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</row>
    <row r="113" spans="1:10" ht="12.75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</row>
    <row r="114" spans="1:10" ht="12.75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</row>
    <row r="115" spans="1:10" ht="12.75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</row>
    <row r="116" spans="1:10" ht="12.75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</row>
  </sheetData>
  <sheetProtection/>
  <mergeCells count="59">
    <mergeCell ref="B97:F97"/>
    <mergeCell ref="B90:F90"/>
    <mergeCell ref="B92:F92"/>
    <mergeCell ref="B93:F93"/>
    <mergeCell ref="B94:F94"/>
    <mergeCell ref="B95:F95"/>
    <mergeCell ref="B96:F96"/>
    <mergeCell ref="B86:F86"/>
    <mergeCell ref="B87:F87"/>
    <mergeCell ref="B88:F88"/>
    <mergeCell ref="B89:F89"/>
    <mergeCell ref="B84:F84"/>
    <mergeCell ref="B85:F85"/>
    <mergeCell ref="B76:F76"/>
    <mergeCell ref="B77:F77"/>
    <mergeCell ref="B78:F78"/>
    <mergeCell ref="B79:F79"/>
    <mergeCell ref="B82:F82"/>
    <mergeCell ref="B83:F83"/>
    <mergeCell ref="B80:F80"/>
    <mergeCell ref="B81:F81"/>
    <mergeCell ref="B66:F66"/>
    <mergeCell ref="B67:F67"/>
    <mergeCell ref="B68:F68"/>
    <mergeCell ref="B69:F69"/>
    <mergeCell ref="B70:F70"/>
    <mergeCell ref="B71:F71"/>
    <mergeCell ref="B74:F74"/>
    <mergeCell ref="B75:F75"/>
    <mergeCell ref="B24:F24"/>
    <mergeCell ref="A57:J57"/>
    <mergeCell ref="B58:F58"/>
    <mergeCell ref="B59:F59"/>
    <mergeCell ref="B72:F72"/>
    <mergeCell ref="B73:F73"/>
    <mergeCell ref="B62:F62"/>
    <mergeCell ref="B63:F63"/>
    <mergeCell ref="B64:F64"/>
    <mergeCell ref="B65:F65"/>
    <mergeCell ref="B14:F14"/>
    <mergeCell ref="B15:F15"/>
    <mergeCell ref="B60:F60"/>
    <mergeCell ref="B61:F61"/>
    <mergeCell ref="B18:F18"/>
    <mergeCell ref="B19:F19"/>
    <mergeCell ref="B20:F20"/>
    <mergeCell ref="B21:F21"/>
    <mergeCell ref="A6:J6"/>
    <mergeCell ref="B7:F7"/>
    <mergeCell ref="B8:F8"/>
    <mergeCell ref="B9:F9"/>
    <mergeCell ref="B10:F10"/>
    <mergeCell ref="B11:F11"/>
    <mergeCell ref="B12:F12"/>
    <mergeCell ref="B13:F13"/>
    <mergeCell ref="B22:F22"/>
    <mergeCell ref="B23:F23"/>
    <mergeCell ref="B16:F16"/>
    <mergeCell ref="B17:F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B48" sqref="B48"/>
    </sheetView>
  </sheetViews>
  <sheetFormatPr defaultColWidth="9.140625" defaultRowHeight="12.75"/>
  <cols>
    <col min="1" max="1" width="6.7109375" style="0" customWidth="1"/>
    <col min="2" max="2" width="12.421875" style="0" customWidth="1"/>
    <col min="3" max="3" width="36.421875" style="0" customWidth="1"/>
    <col min="4" max="4" width="27.00390625" style="0" customWidth="1"/>
  </cols>
  <sheetData>
    <row r="1" ht="12.75">
      <c r="B1" s="140" t="s">
        <v>227</v>
      </c>
    </row>
    <row r="2" ht="12.75">
      <c r="B2" s="140" t="s">
        <v>213</v>
      </c>
    </row>
    <row r="3" spans="2:4" ht="12.75">
      <c r="B3" s="140"/>
      <c r="D3" s="38" t="s">
        <v>324</v>
      </c>
    </row>
    <row r="5" spans="1:4" ht="12.75">
      <c r="A5" s="145"/>
      <c r="B5" s="145"/>
      <c r="C5" s="178" t="s">
        <v>325</v>
      </c>
      <c r="D5" s="178" t="s">
        <v>326</v>
      </c>
    </row>
    <row r="6" spans="1:4" ht="12.75">
      <c r="A6" s="145">
        <v>1</v>
      </c>
      <c r="B6" s="178" t="s">
        <v>327</v>
      </c>
      <c r="C6" s="218" t="s">
        <v>328</v>
      </c>
      <c r="D6" s="218">
        <v>0</v>
      </c>
    </row>
    <row r="7" spans="1:4" ht="12.75">
      <c r="A7" s="145">
        <v>2</v>
      </c>
      <c r="B7" s="178" t="s">
        <v>327</v>
      </c>
      <c r="C7" s="218" t="s">
        <v>329</v>
      </c>
      <c r="D7" s="218">
        <v>0</v>
      </c>
    </row>
    <row r="8" spans="1:4" ht="12.75">
      <c r="A8" s="145">
        <v>3</v>
      </c>
      <c r="B8" s="178" t="s">
        <v>327</v>
      </c>
      <c r="C8" s="218" t="s">
        <v>330</v>
      </c>
      <c r="D8" s="218">
        <v>0</v>
      </c>
    </row>
    <row r="9" spans="1:4" ht="12.75">
      <c r="A9" s="145">
        <v>4</v>
      </c>
      <c r="B9" s="178" t="s">
        <v>327</v>
      </c>
      <c r="C9" s="218" t="s">
        <v>331</v>
      </c>
      <c r="D9" s="218">
        <v>0</v>
      </c>
    </row>
    <row r="10" spans="1:4" ht="12.75">
      <c r="A10" s="145">
        <v>5</v>
      </c>
      <c r="B10" s="178" t="s">
        <v>327</v>
      </c>
      <c r="C10" s="218" t="s">
        <v>332</v>
      </c>
      <c r="D10" s="218">
        <v>0</v>
      </c>
    </row>
    <row r="11" spans="1:4" ht="12.75">
      <c r="A11" s="145">
        <v>6</v>
      </c>
      <c r="B11" s="178" t="s">
        <v>327</v>
      </c>
      <c r="C11" s="218" t="s">
        <v>333</v>
      </c>
      <c r="D11" s="218">
        <v>0</v>
      </c>
    </row>
    <row r="12" spans="1:4" ht="12.75">
      <c r="A12" s="145">
        <v>7</v>
      </c>
      <c r="B12" s="178" t="s">
        <v>327</v>
      </c>
      <c r="C12" s="218" t="s">
        <v>334</v>
      </c>
      <c r="D12" s="218">
        <v>0</v>
      </c>
    </row>
    <row r="13" spans="1:4" ht="12.75">
      <c r="A13" s="145">
        <v>8</v>
      </c>
      <c r="B13" s="178" t="s">
        <v>327</v>
      </c>
      <c r="C13" s="218" t="s">
        <v>335</v>
      </c>
      <c r="D13" s="218">
        <v>0</v>
      </c>
    </row>
    <row r="14" spans="1:4" ht="12.75">
      <c r="A14" s="178" t="s">
        <v>141</v>
      </c>
      <c r="B14" s="178"/>
      <c r="C14" s="178" t="s">
        <v>336</v>
      </c>
      <c r="D14" s="218">
        <v>0</v>
      </c>
    </row>
    <row r="15" spans="1:4" ht="12.75">
      <c r="A15" s="145">
        <v>9</v>
      </c>
      <c r="B15" s="178" t="s">
        <v>337</v>
      </c>
      <c r="C15" s="218" t="s">
        <v>338</v>
      </c>
      <c r="D15" s="218">
        <v>0</v>
      </c>
    </row>
    <row r="16" spans="1:4" ht="12.75">
      <c r="A16" s="145">
        <v>10</v>
      </c>
      <c r="B16" s="178" t="s">
        <v>337</v>
      </c>
      <c r="C16" s="218" t="s">
        <v>339</v>
      </c>
      <c r="D16" s="218">
        <v>0</v>
      </c>
    </row>
    <row r="17" spans="1:4" ht="12.75">
      <c r="A17" s="145">
        <v>11</v>
      </c>
      <c r="B17" s="178" t="s">
        <v>337</v>
      </c>
      <c r="C17" s="218" t="s">
        <v>340</v>
      </c>
      <c r="D17" s="218">
        <v>0</v>
      </c>
    </row>
    <row r="18" spans="1:4" ht="12.75">
      <c r="A18" s="178" t="s">
        <v>158</v>
      </c>
      <c r="B18" s="178"/>
      <c r="C18" s="178" t="s">
        <v>341</v>
      </c>
      <c r="D18" s="218">
        <v>0</v>
      </c>
    </row>
    <row r="19" spans="1:4" ht="12.75">
      <c r="A19" s="145">
        <v>12</v>
      </c>
      <c r="B19" s="178" t="s">
        <v>342</v>
      </c>
      <c r="C19" s="218" t="s">
        <v>343</v>
      </c>
      <c r="D19" s="218">
        <v>0</v>
      </c>
    </row>
    <row r="20" spans="1:4" ht="12.75">
      <c r="A20" s="145">
        <v>13</v>
      </c>
      <c r="B20" s="178" t="s">
        <v>342</v>
      </c>
      <c r="C20" s="178" t="s">
        <v>344</v>
      </c>
      <c r="D20" s="218">
        <v>0</v>
      </c>
    </row>
    <row r="21" spans="1:4" ht="12.75">
      <c r="A21" s="145">
        <v>14</v>
      </c>
      <c r="B21" s="178" t="s">
        <v>342</v>
      </c>
      <c r="C21" s="218" t="s">
        <v>345</v>
      </c>
      <c r="D21" s="218">
        <v>0</v>
      </c>
    </row>
    <row r="22" spans="1:4" ht="12.75">
      <c r="A22" s="145">
        <v>15</v>
      </c>
      <c r="B22" s="178" t="s">
        <v>342</v>
      </c>
      <c r="C22" s="218" t="s">
        <v>346</v>
      </c>
      <c r="D22" s="218">
        <v>0</v>
      </c>
    </row>
    <row r="23" spans="1:4" ht="12.75">
      <c r="A23" s="145">
        <v>16</v>
      </c>
      <c r="B23" s="178" t="s">
        <v>342</v>
      </c>
      <c r="C23" s="218" t="s">
        <v>347</v>
      </c>
      <c r="D23" s="218">
        <v>0</v>
      </c>
    </row>
    <row r="24" spans="1:4" ht="12.75">
      <c r="A24" s="145">
        <v>17</v>
      </c>
      <c r="B24" s="178" t="s">
        <v>342</v>
      </c>
      <c r="C24" s="218" t="s">
        <v>348</v>
      </c>
      <c r="D24" s="218">
        <v>0</v>
      </c>
    </row>
    <row r="25" spans="1:4" ht="12.75">
      <c r="A25" s="145">
        <v>18</v>
      </c>
      <c r="B25" s="178" t="s">
        <v>342</v>
      </c>
      <c r="C25" s="218" t="s">
        <v>349</v>
      </c>
      <c r="D25" s="218">
        <v>0</v>
      </c>
    </row>
    <row r="26" spans="1:4" ht="12.75">
      <c r="A26" s="145">
        <v>19</v>
      </c>
      <c r="B26" s="178" t="s">
        <v>342</v>
      </c>
      <c r="C26" s="218" t="s">
        <v>350</v>
      </c>
      <c r="D26" s="218">
        <v>0</v>
      </c>
    </row>
    <row r="27" spans="1:4" ht="12.75">
      <c r="A27" s="178" t="s">
        <v>178</v>
      </c>
      <c r="B27" s="178"/>
      <c r="C27" s="178" t="s">
        <v>351</v>
      </c>
      <c r="D27" s="218">
        <v>0</v>
      </c>
    </row>
    <row r="28" spans="1:4" ht="12.75">
      <c r="A28" s="145">
        <v>20</v>
      </c>
      <c r="B28" s="178" t="s">
        <v>352</v>
      </c>
      <c r="C28" s="218" t="s">
        <v>353</v>
      </c>
      <c r="D28" s="218">
        <v>0</v>
      </c>
    </row>
    <row r="29" spans="1:4" ht="12.75">
      <c r="A29" s="145">
        <v>21</v>
      </c>
      <c r="B29" s="178" t="s">
        <v>352</v>
      </c>
      <c r="C29" s="218" t="s">
        <v>354</v>
      </c>
      <c r="D29" s="218">
        <v>0</v>
      </c>
    </row>
    <row r="30" spans="1:4" ht="12.75">
      <c r="A30" s="145">
        <v>22</v>
      </c>
      <c r="B30" s="178" t="s">
        <v>352</v>
      </c>
      <c r="C30" s="218" t="s">
        <v>355</v>
      </c>
      <c r="D30" s="218">
        <v>0</v>
      </c>
    </row>
    <row r="31" spans="1:4" ht="12.75">
      <c r="A31" s="145">
        <v>23</v>
      </c>
      <c r="B31" s="178" t="s">
        <v>352</v>
      </c>
      <c r="C31" s="218" t="s">
        <v>356</v>
      </c>
      <c r="D31" s="218">
        <v>0</v>
      </c>
    </row>
    <row r="32" spans="1:4" ht="12.75">
      <c r="A32" s="178" t="s">
        <v>357</v>
      </c>
      <c r="B32" s="178"/>
      <c r="C32" s="178" t="s">
        <v>358</v>
      </c>
      <c r="D32" s="218">
        <v>0</v>
      </c>
    </row>
    <row r="33" spans="1:4" ht="12.75">
      <c r="A33" s="145">
        <v>24</v>
      </c>
      <c r="B33" s="178" t="s">
        <v>359</v>
      </c>
      <c r="C33" s="218" t="s">
        <v>360</v>
      </c>
      <c r="D33" s="218">
        <v>0</v>
      </c>
    </row>
    <row r="34" spans="1:4" ht="12.75">
      <c r="A34" s="145">
        <v>25</v>
      </c>
      <c r="B34" s="178" t="s">
        <v>359</v>
      </c>
      <c r="C34" s="218" t="s">
        <v>361</v>
      </c>
      <c r="D34" s="218">
        <v>0</v>
      </c>
    </row>
    <row r="35" spans="1:4" ht="12.75">
      <c r="A35" s="145">
        <v>26</v>
      </c>
      <c r="B35" s="178" t="s">
        <v>359</v>
      </c>
      <c r="C35" s="218" t="s">
        <v>362</v>
      </c>
      <c r="D35" s="218">
        <v>0</v>
      </c>
    </row>
    <row r="36" spans="1:4" ht="12.75">
      <c r="A36" s="145">
        <v>27</v>
      </c>
      <c r="B36" s="178" t="s">
        <v>359</v>
      </c>
      <c r="C36" s="218" t="s">
        <v>363</v>
      </c>
      <c r="D36" s="218">
        <v>0</v>
      </c>
    </row>
    <row r="37" spans="1:4" ht="12.75">
      <c r="A37" s="145">
        <v>28</v>
      </c>
      <c r="B37" s="178" t="s">
        <v>359</v>
      </c>
      <c r="C37" s="218" t="s">
        <v>364</v>
      </c>
      <c r="D37" s="218">
        <v>0</v>
      </c>
    </row>
    <row r="38" spans="1:4" ht="12.75">
      <c r="A38" s="145">
        <v>29</v>
      </c>
      <c r="B38" s="178" t="s">
        <v>359</v>
      </c>
      <c r="C38" s="219" t="s">
        <v>365</v>
      </c>
      <c r="D38" s="218">
        <v>0</v>
      </c>
    </row>
    <row r="39" spans="1:4" ht="12.75">
      <c r="A39" s="145">
        <v>30</v>
      </c>
      <c r="B39" s="178" t="s">
        <v>359</v>
      </c>
      <c r="C39" s="218" t="s">
        <v>366</v>
      </c>
      <c r="D39" s="218">
        <v>0</v>
      </c>
    </row>
    <row r="40" spans="1:4" ht="12.75">
      <c r="A40" s="145">
        <v>31</v>
      </c>
      <c r="B40" s="178" t="s">
        <v>359</v>
      </c>
      <c r="C40" s="218" t="s">
        <v>367</v>
      </c>
      <c r="D40" s="218">
        <v>0</v>
      </c>
    </row>
    <row r="41" spans="1:4" ht="12.75">
      <c r="A41" s="145">
        <v>32</v>
      </c>
      <c r="B41" s="178" t="s">
        <v>359</v>
      </c>
      <c r="C41" s="218" t="s">
        <v>368</v>
      </c>
      <c r="D41" s="218">
        <v>0</v>
      </c>
    </row>
    <row r="42" spans="1:4" ht="12.75">
      <c r="A42" s="145">
        <v>33</v>
      </c>
      <c r="B42" s="178" t="s">
        <v>359</v>
      </c>
      <c r="C42" s="218" t="s">
        <v>369</v>
      </c>
      <c r="D42" s="218">
        <v>0</v>
      </c>
    </row>
    <row r="43" spans="1:4" ht="12.75">
      <c r="A43" s="220">
        <v>34</v>
      </c>
      <c r="B43" s="178" t="s">
        <v>359</v>
      </c>
      <c r="C43" s="218" t="s">
        <v>370</v>
      </c>
      <c r="D43" s="218">
        <v>0</v>
      </c>
    </row>
    <row r="44" spans="1:4" ht="12.75">
      <c r="A44" s="178" t="s">
        <v>371</v>
      </c>
      <c r="B44" s="145"/>
      <c r="C44" s="178" t="s">
        <v>372</v>
      </c>
      <c r="D44" s="218">
        <v>0</v>
      </c>
    </row>
    <row r="45" spans="1:4" ht="12.75">
      <c r="A45" s="145"/>
      <c r="B45" s="145"/>
      <c r="C45" s="178" t="s">
        <v>373</v>
      </c>
      <c r="D45" s="218">
        <v>0</v>
      </c>
    </row>
    <row r="48" spans="2:4" ht="12.75">
      <c r="B48" s="221" t="s">
        <v>443</v>
      </c>
      <c r="C48" s="147"/>
      <c r="D48" s="178" t="s">
        <v>374</v>
      </c>
    </row>
    <row r="49" spans="2:4" ht="12.75">
      <c r="B49" s="222"/>
      <c r="C49" s="223"/>
      <c r="D49" s="223"/>
    </row>
    <row r="50" spans="2:4" ht="12.75">
      <c r="B50" s="224" t="s">
        <v>375</v>
      </c>
      <c r="C50" s="224"/>
      <c r="D50" s="145">
        <v>0</v>
      </c>
    </row>
    <row r="51" spans="2:4" ht="12.75">
      <c r="B51" s="145" t="s">
        <v>376</v>
      </c>
      <c r="C51" s="145"/>
      <c r="D51" s="145">
        <v>0.25</v>
      </c>
    </row>
    <row r="52" spans="2:4" ht="12.75">
      <c r="B52" s="145" t="s">
        <v>377</v>
      </c>
      <c r="C52" s="145"/>
      <c r="D52" s="145">
        <v>0</v>
      </c>
    </row>
    <row r="53" spans="2:4" ht="12.75">
      <c r="B53" s="145" t="s">
        <v>378</v>
      </c>
      <c r="C53" s="145"/>
      <c r="D53" s="145">
        <v>0.83</v>
      </c>
    </row>
    <row r="54" spans="2:4" ht="12.75">
      <c r="B54" s="225" t="s">
        <v>379</v>
      </c>
      <c r="C54" s="147"/>
      <c r="D54" s="145">
        <v>0</v>
      </c>
    </row>
    <row r="55" spans="2:4" ht="12.75">
      <c r="B55" s="226"/>
      <c r="C55" s="227" t="s">
        <v>0</v>
      </c>
      <c r="D55" s="227">
        <f>D50+D51+D52+D53+D54</f>
        <v>1.08</v>
      </c>
    </row>
    <row r="57" ht="12.75">
      <c r="D57" s="38" t="s">
        <v>323</v>
      </c>
    </row>
    <row r="58" ht="12.75">
      <c r="D58" s="38" t="s">
        <v>380</v>
      </c>
    </row>
    <row r="59" ht="12.75">
      <c r="B59" s="38" t="s">
        <v>381</v>
      </c>
    </row>
    <row r="61" ht="12.75">
      <c r="B61" s="38"/>
    </row>
    <row r="62" spans="1:5" ht="12.75">
      <c r="A62" s="38"/>
      <c r="B62" s="38"/>
      <c r="C62" s="38"/>
      <c r="D62" s="38"/>
      <c r="E62" s="38"/>
    </row>
    <row r="63" spans="1:5" ht="12.75">
      <c r="A63" s="38"/>
      <c r="B63" s="38"/>
      <c r="C63" s="38"/>
      <c r="D63" s="38"/>
      <c r="E63" s="38"/>
    </row>
    <row r="64" spans="2:5" ht="12.75">
      <c r="B64" s="38"/>
      <c r="C64" s="38"/>
      <c r="D64" s="38"/>
      <c r="E64" s="38"/>
    </row>
    <row r="65" spans="2:5" ht="12.75">
      <c r="B65" s="38"/>
      <c r="C65" s="38"/>
      <c r="D65" s="38"/>
      <c r="E65" s="38"/>
    </row>
    <row r="66" spans="1:2" ht="12.75">
      <c r="A66" s="38"/>
      <c r="B66" s="38"/>
    </row>
  </sheetData>
  <sheetProtection/>
  <printOptions/>
  <pageMargins left="0.75" right="0.75" top="0.3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user</cp:lastModifiedBy>
  <cp:lastPrinted>2013-03-19T08:06:06Z</cp:lastPrinted>
  <dcterms:created xsi:type="dcterms:W3CDTF">2008-12-17T10:29:05Z</dcterms:created>
  <dcterms:modified xsi:type="dcterms:W3CDTF">2013-03-23T08:46:24Z</dcterms:modified>
  <cp:category/>
  <cp:version/>
  <cp:contentType/>
  <cp:contentStatus/>
</cp:coreProperties>
</file>