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1"/>
  </bookViews>
  <sheets>
    <sheet name="Sheet1" sheetId="8" r:id="rId1"/>
    <sheet name="Aktiv" sheetId="1" r:id="rId2"/>
    <sheet name="Pasivet " sheetId="2" r:id="rId3"/>
    <sheet name="PASH " sheetId="3" r:id="rId4"/>
    <sheet name="Fluksi monetar" sheetId="4" r:id="rId5"/>
    <sheet name="Kapitali " sheetId="7" r:id="rId6"/>
  </sheets>
  <calcPr calcId="145621"/>
</workbook>
</file>

<file path=xl/calcChain.xml><?xml version="1.0" encoding="utf-8"?>
<calcChain xmlns="http://schemas.openxmlformats.org/spreadsheetml/2006/main">
  <c r="D32" i="3" l="1"/>
  <c r="D14" i="3"/>
  <c r="E32" i="3"/>
  <c r="E21" i="3"/>
  <c r="D34" i="3"/>
  <c r="D27" i="3"/>
  <c r="D23" i="3"/>
  <c r="E14" i="3"/>
  <c r="D21" i="3"/>
  <c r="D16" i="3"/>
  <c r="E17" i="7" l="1"/>
  <c r="F16" i="7"/>
  <c r="F15" i="7"/>
  <c r="F14" i="7"/>
  <c r="E24" i="7"/>
  <c r="E40" i="4"/>
  <c r="D40" i="4"/>
  <c r="E39" i="2"/>
  <c r="D39" i="2"/>
  <c r="E32" i="1"/>
  <c r="D32" i="1"/>
  <c r="D25" i="4"/>
  <c r="F18" i="7"/>
  <c r="F13" i="7"/>
  <c r="C12" i="7"/>
  <c r="C17" i="7" s="1"/>
  <c r="C24" i="7" s="1"/>
  <c r="D12" i="7"/>
  <c r="D17" i="7" s="1"/>
  <c r="D24" i="7" s="1"/>
  <c r="B12" i="7"/>
  <c r="B17" i="7" s="1"/>
  <c r="B24" i="7" s="1"/>
  <c r="F10" i="7"/>
  <c r="F12" i="7" s="1"/>
  <c r="E33" i="4"/>
  <c r="D33" i="4"/>
  <c r="E25" i="4"/>
  <c r="E23" i="3"/>
  <c r="E34" i="3" s="1"/>
  <c r="E53" i="2"/>
  <c r="D53" i="2"/>
  <c r="E23" i="2"/>
  <c r="E27" i="2" s="1"/>
  <c r="D23" i="2"/>
  <c r="D27" i="2" s="1"/>
  <c r="D14" i="1"/>
  <c r="E46" i="1"/>
  <c r="D46" i="1"/>
  <c r="E40" i="1"/>
  <c r="D40" i="1"/>
  <c r="E27" i="1"/>
  <c r="D27" i="1"/>
  <c r="E20" i="1"/>
  <c r="D20" i="1"/>
  <c r="E14" i="1"/>
  <c r="E38" i="3" l="1"/>
  <c r="D55" i="2"/>
  <c r="E55" i="2"/>
  <c r="F17" i="7"/>
  <c r="F24" i="7" s="1"/>
  <c r="E56" i="1"/>
  <c r="E58" i="1"/>
  <c r="D56" i="1"/>
  <c r="D38" i="3"/>
  <c r="D58" i="1" l="1"/>
</calcChain>
</file>

<file path=xl/sharedStrings.xml><?xml version="1.0" encoding="utf-8"?>
<sst xmlns="http://schemas.openxmlformats.org/spreadsheetml/2006/main" count="225" uniqueCount="202">
  <si>
    <t>A</t>
  </si>
  <si>
    <t xml:space="preserve">AKTIVI </t>
  </si>
  <si>
    <t xml:space="preserve">Shenime </t>
  </si>
  <si>
    <t>AKTIVET AFATSHKURTRA</t>
  </si>
  <si>
    <t xml:space="preserve">Aktive monetare </t>
  </si>
  <si>
    <t xml:space="preserve">Derivative dhe aktive te mbajtura per tregtim </t>
  </si>
  <si>
    <t xml:space="preserve">(i)Derivativet </t>
  </si>
  <si>
    <t xml:space="preserve">ii)Aktivet e mbajtura per tragtim </t>
  </si>
  <si>
    <t>Totali 2</t>
  </si>
  <si>
    <t xml:space="preserve">Aktive te tjera financiare afatshkurtra </t>
  </si>
  <si>
    <t xml:space="preserve">i)Llogari/Kerkesa te arketueshme </t>
  </si>
  <si>
    <t xml:space="preserve">ii)Kerkesa te tjera te arketueshme </t>
  </si>
  <si>
    <t>iii)Instrume te tjera borxhi T.FITIMI</t>
  </si>
  <si>
    <t>iv)Investime te tjera financiare</t>
  </si>
  <si>
    <t>Totali3</t>
  </si>
  <si>
    <t xml:space="preserve">i)Lendet e para </t>
  </si>
  <si>
    <t xml:space="preserve">ii)Prodhim ne proces </t>
  </si>
  <si>
    <t>iii)Produkte te gatshme</t>
  </si>
  <si>
    <t xml:space="preserve">iv)Mallra per rishitje </t>
  </si>
  <si>
    <t xml:space="preserve">v)Parapagesat per furnzime </t>
  </si>
  <si>
    <t>Totali 4</t>
  </si>
  <si>
    <t xml:space="preserve">Ativet biologjike afatshkurtra </t>
  </si>
  <si>
    <t xml:space="preserve">Aktivet afatshkurtra te mbajtura per shitje </t>
  </si>
  <si>
    <t xml:space="preserve">Parapagimet dhe shpenzimet e shtyra </t>
  </si>
  <si>
    <t>TOTALI AKTIVEVE AFATSHKURTRA (I)</t>
  </si>
  <si>
    <t>II</t>
  </si>
  <si>
    <t xml:space="preserve">AKTIVET AFATGJATA </t>
  </si>
  <si>
    <t>Invenstime financiare afatgjata</t>
  </si>
  <si>
    <t>i)Pjesemarrje te tjera ne njesi te kontrolluara (vetem PF)</t>
  </si>
  <si>
    <t xml:space="preserve">ii)Aksion dhe invenstime te tjera ne pjesemarrje </t>
  </si>
  <si>
    <t>iii)aksion dhe letra te tjera ne vlere</t>
  </si>
  <si>
    <t xml:space="preserve">iv)Llogari/Kerkesa te arketueshme afatgjate </t>
  </si>
  <si>
    <t xml:space="preserve">Totali </t>
  </si>
  <si>
    <t>Totali 1</t>
  </si>
  <si>
    <t xml:space="preserve">Aktive afatgjata materiale </t>
  </si>
  <si>
    <t>i)Toka</t>
  </si>
  <si>
    <t>ii)Ndertesa</t>
  </si>
  <si>
    <t xml:space="preserve">iii)Makineri dhe pajisje </t>
  </si>
  <si>
    <t>iv)Aktive te tjera afatgjate materiale (me vl.kontab)</t>
  </si>
  <si>
    <t xml:space="preserve">Aktivet Biologjike afatgjata </t>
  </si>
  <si>
    <t>Aktive afatgjata jomateriale</t>
  </si>
  <si>
    <t>i)Emri I mire</t>
  </si>
  <si>
    <t xml:space="preserve">ii)Shpenzime te zhvillimit </t>
  </si>
  <si>
    <t xml:space="preserve">iii) Aktive afatgjata jomateriale </t>
  </si>
  <si>
    <t xml:space="preserve">Kapital Aksionar I papaguar </t>
  </si>
  <si>
    <t xml:space="preserve">Aktive te tjera afatgjata </t>
  </si>
  <si>
    <t>TOTALI AKTIVEVE AFATGjATA (II)</t>
  </si>
  <si>
    <t>TOTALI AKTIVEVE  (I+II)</t>
  </si>
  <si>
    <t>Inventari</t>
  </si>
  <si>
    <t xml:space="preserve">PASIVI </t>
  </si>
  <si>
    <t>B</t>
  </si>
  <si>
    <t xml:space="preserve">DETYRIMET DHE KAPITALI </t>
  </si>
  <si>
    <t>I</t>
  </si>
  <si>
    <t xml:space="preserve">DETYRIMET AFATSHKURTRA </t>
  </si>
  <si>
    <t xml:space="preserve">Derivativet </t>
  </si>
  <si>
    <t xml:space="preserve">Huamarrjet </t>
  </si>
  <si>
    <t>i) Huate dhe obligacionet afatshkurtra</t>
  </si>
  <si>
    <t xml:space="preserve">ii) Kthimet/ripagesat e huave afatgjata </t>
  </si>
  <si>
    <t xml:space="preserve">iii)Bono te konvertueshme </t>
  </si>
  <si>
    <t xml:space="preserve">Huate dhe parapagimet </t>
  </si>
  <si>
    <t xml:space="preserve">i)Te pagueshme ndaj furnitoreve </t>
  </si>
  <si>
    <t xml:space="preserve">ii)Te pagueshme ndaj punonjesve </t>
  </si>
  <si>
    <t>iii)Detyrime tatimore+sig.shoqerore</t>
  </si>
  <si>
    <t xml:space="preserve">v)Parapagimet e arketuara </t>
  </si>
  <si>
    <t>vi) Hua te tjera</t>
  </si>
  <si>
    <t>Totali 3</t>
  </si>
  <si>
    <t xml:space="preserve">Grantet dhe te ardhurat e shtyra </t>
  </si>
  <si>
    <t xml:space="preserve">Provizionet afatshkurtra </t>
  </si>
  <si>
    <t>TOTALI DETYRIME AFATSHKURTRA (I)</t>
  </si>
  <si>
    <t xml:space="preserve">DETYRIME AFATGJATA </t>
  </si>
  <si>
    <t>Huate afatgjata</t>
  </si>
  <si>
    <t xml:space="preserve">i)Hua, bono dhe detyrime nga qeraje financiare </t>
  </si>
  <si>
    <t xml:space="preserve">ii) Bonot e konvertueshme </t>
  </si>
  <si>
    <t xml:space="preserve">Huamarrje te tjera afatgjata </t>
  </si>
  <si>
    <t xml:space="preserve">Provizionet afatgjat </t>
  </si>
  <si>
    <t>TOTALI DETYRIME AFATGjATA (II)</t>
  </si>
  <si>
    <t xml:space="preserve">TOTALI DETYRIMEVE </t>
  </si>
  <si>
    <t>III</t>
  </si>
  <si>
    <t>KAPITALI</t>
  </si>
  <si>
    <t xml:space="preserve">Aksionet e pakices (perdoret vetem ne pasqyrat financiare te ) </t>
  </si>
  <si>
    <t xml:space="preserve">Kapitali I rregjistruar aksioner </t>
  </si>
  <si>
    <t>Kapitali qe I perket aksionereve te shoqerise meme</t>
  </si>
  <si>
    <t>Primi I aksionit</t>
  </si>
  <si>
    <t xml:space="preserve">Njesite ose aksionet e thesarit </t>
  </si>
  <si>
    <t xml:space="preserve">Rezerva statutore </t>
  </si>
  <si>
    <t xml:space="preserve">Rezerva ligjore </t>
  </si>
  <si>
    <t xml:space="preserve">Rezerva te tjera </t>
  </si>
  <si>
    <t xml:space="preserve">Fitimet (humbja) e pashperndare </t>
  </si>
  <si>
    <t xml:space="preserve">Fitimi (humbja) e vitit financiar </t>
  </si>
  <si>
    <t>TOTALI I KAPITALIT (III)</t>
  </si>
  <si>
    <t>TOTALI DETYRIMEVE KAPITALIT(I,II,III)</t>
  </si>
  <si>
    <t xml:space="preserve">A-PASQYRA E TE ARDHURAVE DHE SHPENZIMEVE </t>
  </si>
  <si>
    <t xml:space="preserve">Pershkrimi I Elementeve </t>
  </si>
  <si>
    <t xml:space="preserve">Shitjet neto </t>
  </si>
  <si>
    <t>Te ardhura te tjera nga veprimtarite e shfrytezimit (puna e kryer)</t>
  </si>
  <si>
    <t xml:space="preserve">Ndryshimet ne inventarin e produkteve te gatshme dhe prodhimit </t>
  </si>
  <si>
    <t xml:space="preserve">Materialet dhe mallrat e konsumuara </t>
  </si>
  <si>
    <t xml:space="preserve">Kosto e punes </t>
  </si>
  <si>
    <t xml:space="preserve">Amortizimet dhe zhvleresimet </t>
  </si>
  <si>
    <t xml:space="preserve">Shpenzime te tjera </t>
  </si>
  <si>
    <t>Totali I shpenzimeve (shuma 4-7)</t>
  </si>
  <si>
    <t xml:space="preserve">Te ardhurat dhe shpenzimet financiare nga njesite e kontrolluara </t>
  </si>
  <si>
    <t xml:space="preserve">Te ardhurat dhe shpenzimet financiare nga pjesemarrjet </t>
  </si>
  <si>
    <t xml:space="preserve">Shpenzimet e tatimit mbi fitimin </t>
  </si>
  <si>
    <t xml:space="preserve">Fluksi monetar nga veprimtarite e shfrytezimet </t>
  </si>
  <si>
    <t>Fitimi para tatimit</t>
  </si>
  <si>
    <t>Rregullime per :</t>
  </si>
  <si>
    <t xml:space="preserve">     Amortizimin </t>
  </si>
  <si>
    <t xml:space="preserve">      Humbjet nga kembimet valutore </t>
  </si>
  <si>
    <t xml:space="preserve">      Te ardhura nga invenstimet </t>
  </si>
  <si>
    <t xml:space="preserve">      Shpenzime per interesa </t>
  </si>
  <si>
    <t>Rritje/renie ne tepricen e kerkesave te arketueshme nga aktivet</t>
  </si>
  <si>
    <t>Rritje/renie ne tepricen e inventarit</t>
  </si>
  <si>
    <t xml:space="preserve">Rritje/renie ne tepricen e detyrimeve, per tu paguar nga aktiviteti </t>
  </si>
  <si>
    <t xml:space="preserve">Rritje/renie e shpenzimeve te shtyra </t>
  </si>
  <si>
    <t>Mjete monetare te perfituara nga aktivitet</t>
  </si>
  <si>
    <t xml:space="preserve">Interes I paguar </t>
  </si>
  <si>
    <t xml:space="preserve">Tatimi mbi fitimin e paguar </t>
  </si>
  <si>
    <t xml:space="preserve">Mjete monetare neto nga aktivitetet e shfrytezimit </t>
  </si>
  <si>
    <t xml:space="preserve">Fluksi monetar nga veprimtarite investuese </t>
  </si>
  <si>
    <t>Berja e shoqerise se kontrolluar Xminus parate e arketuara</t>
  </si>
  <si>
    <t>Blerja e aktiveve afatgjata  materiale</t>
  </si>
  <si>
    <t xml:space="preserve">Te ardhura nga shitja e pajisjeve </t>
  </si>
  <si>
    <t xml:space="preserve">Ineteres I arketuar </t>
  </si>
  <si>
    <t xml:space="preserve">Dividendet e arketuar </t>
  </si>
  <si>
    <t xml:space="preserve">Mjete monetare neto nga aktivitetet investuese </t>
  </si>
  <si>
    <t xml:space="preserve">Fluksi monetar nga veprimtarite financiare </t>
  </si>
  <si>
    <t xml:space="preserve">Hyrje nga emetimi I kapitalit aksioner </t>
  </si>
  <si>
    <t xml:space="preserve">Hyrje nga huamarrje afagjata </t>
  </si>
  <si>
    <t xml:space="preserve">Pagesat e detyrimeve te qerase financiare </t>
  </si>
  <si>
    <t xml:space="preserve">Dividentet e paguar </t>
  </si>
  <si>
    <t xml:space="preserve">Mjete monetare neto nga aktivitetet financiare </t>
  </si>
  <si>
    <t xml:space="preserve">Rritja/renia neto e mjeteve monetare </t>
  </si>
  <si>
    <t xml:space="preserve">Mjete monetare ne fillim te periudhes kontabel </t>
  </si>
  <si>
    <t xml:space="preserve">Mjete monetare ne fund te periudhes kontabel </t>
  </si>
  <si>
    <t xml:space="preserve">Pasqyra e fluksit monetar-Metoda indirekte </t>
  </si>
  <si>
    <t>Kapitali I rregjistruar (aksionar)</t>
  </si>
  <si>
    <t xml:space="preserve">Rezerva ligjore statusore </t>
  </si>
  <si>
    <t xml:space="preserve">Fitimi I pashperndare </t>
  </si>
  <si>
    <t xml:space="preserve">efekti I ndryshimeve ne politikat kontabel </t>
  </si>
  <si>
    <t xml:space="preserve">Pozicioni I rregulluar </t>
  </si>
  <si>
    <t xml:space="preserve">Fitimi neto per periudhen kontabel </t>
  </si>
  <si>
    <t>Dividentet e paguar</t>
  </si>
  <si>
    <t xml:space="preserve">Emetimi I kuotave (aksioneve) </t>
  </si>
  <si>
    <t xml:space="preserve">Rritje e rezerves se kapitalit </t>
  </si>
  <si>
    <t xml:space="preserve">Aksione te thesarit te riblera </t>
  </si>
  <si>
    <t>Emetimi I kapitalit aksionar</t>
  </si>
  <si>
    <t xml:space="preserve">   Pagat e perosnelit</t>
  </si>
  <si>
    <t xml:space="preserve">   Shpenzimet per sgurrimet shoqerore dhe shendetsore </t>
  </si>
  <si>
    <t xml:space="preserve">Nje pasqyre e pakonsoliduar </t>
  </si>
  <si>
    <t xml:space="preserve">Elementet e pasqyrave te konsoliduara </t>
  </si>
  <si>
    <t>PASQYRAT FINANCIARE TE USHTRIMIT KONTABEL 2011</t>
  </si>
  <si>
    <t>Viti raportues 31.12.2011</t>
  </si>
  <si>
    <t>Viti paraardhes 31.12.2010</t>
  </si>
  <si>
    <t>Shoqeria tregtare: "2T" SHPK PF-2011</t>
  </si>
  <si>
    <t>Shoqeria tregtare : 2T "SHPK PF 2011</t>
  </si>
  <si>
    <t>Pasyqra e Ndryshimeve ne Kapital 2011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</si>
  <si>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</si>
  <si>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</si>
  <si>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</si>
  <si>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</si>
  <si>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</si>
  <si>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</si>
  <si>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</si>
  <si>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</si>
  <si>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</si>
  <si>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</si>
  <si>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</si>
  <si>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</si>
  <si>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</si>
  <si>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</si>
  <si>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</si>
  <si>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</si>
  <si>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</si>
  <si>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2T SHPK </t>
  </si>
  <si>
    <t>K01731001M</t>
  </si>
  <si>
    <t xml:space="preserve">TIRANE </t>
  </si>
  <si>
    <t xml:space="preserve">Ndertim </t>
  </si>
  <si>
    <t>PO</t>
  </si>
  <si>
    <t>JO</t>
  </si>
  <si>
    <t>Leke</t>
  </si>
  <si>
    <t>Viti   2011</t>
  </si>
  <si>
    <t>01.01.2011</t>
  </si>
  <si>
    <t>31.12.2011</t>
  </si>
  <si>
    <t xml:space="preserve">           26.03.2012</t>
  </si>
  <si>
    <t>Pozicioni me 31. Dhjetor 2009</t>
  </si>
  <si>
    <t>Pozicioni me 31 Dhjetor 2010</t>
  </si>
  <si>
    <t>Pozicioni me 31 Dhjetor 2011</t>
  </si>
  <si>
    <t>Shoqeria tregtare : "2T"SHPK PF 2011</t>
  </si>
  <si>
    <t xml:space="preserve">Te ardhurat dhe shpenzimet financiare </t>
  </si>
  <si>
    <t>Totali I te ardhurave nga veprimatari</t>
  </si>
  <si>
    <t xml:space="preserve">(Bazuar ne klasifikimin e Shpenzimeve sipas Natyres) </t>
  </si>
  <si>
    <t xml:space="preserve">Fitimi apo humbja nga veprimtaria kryesore </t>
  </si>
  <si>
    <t xml:space="preserve">Totali I te ardhurave dhe shpenzimeve financiare </t>
  </si>
  <si>
    <t xml:space="preserve">Fitimi (humbja) para tatimit </t>
  </si>
  <si>
    <t>13.1.Te ardhurat dhe shpenzimet financiare nga invenstimet</t>
  </si>
  <si>
    <t>13.2.Te ardhurat dhe shpenzimet  nga interesat 767,667</t>
  </si>
  <si>
    <t>13.3.Fitimi (humbjet) nga kursi I kembimit 769,669</t>
  </si>
  <si>
    <t>13.4 Te ardhura dhe shpenzime te tjera financiare 768,668</t>
  </si>
  <si>
    <t xml:space="preserve">Fitimi (humbja) neto e vitit financiare </t>
  </si>
  <si>
    <t xml:space="preserve">B-PASQYRA E TE  ARDHURAVE DHE SHPENZIMEVE  </t>
  </si>
  <si>
    <t xml:space="preserve">(Bazuar ne klasifikimin e Shpenzimeve sipas Funksionve)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</si>
</sst>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"/>
    </font>
    <font>
      <sz val="10"/>
      <color theme="1"/>
      <name val="Arial "/>
    </font>
    <font>
      <b/>
      <u/>
      <sz val="10"/>
      <color theme="1"/>
      <name val="Arial "/>
    </font>
    <font>
      <b/>
      <i/>
      <u/>
      <sz val="10"/>
      <color theme="1"/>
      <name val="Arial "/>
    </font>
    <font>
      <sz val="10"/>
      <name val="Arial"/>
    </font>
    <font>
      <sz val="9"/>
      <name val="Arial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7" xfId="0" applyFont="1" applyBorder="1"/>
    <xf numFmtId="0" fontId="5" fillId="0" borderId="9" xfId="0" applyFont="1" applyBorder="1"/>
    <xf numFmtId="0" fontId="4" fillId="0" borderId="9" xfId="0" applyFont="1" applyBorder="1"/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5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/>
    <xf numFmtId="43" fontId="7" fillId="0" borderId="0" xfId="0" applyNumberFormat="1" applyFont="1"/>
    <xf numFmtId="0" fontId="9" fillId="0" borderId="1" xfId="0" applyFont="1" applyBorder="1"/>
    <xf numFmtId="0" fontId="7" fillId="0" borderId="5" xfId="0" applyFont="1" applyBorder="1"/>
    <xf numFmtId="0" fontId="7" fillId="0" borderId="11" xfId="0" applyFont="1" applyBorder="1"/>
    <xf numFmtId="0" fontId="7" fillId="0" borderId="12" xfId="0" applyFont="1" applyBorder="1"/>
    <xf numFmtId="0" fontId="6" fillId="0" borderId="13" xfId="0" applyFont="1" applyBorder="1" applyAlignment="1">
      <alignment horizontal="left" vertical="center"/>
    </xf>
    <xf numFmtId="0" fontId="5" fillId="0" borderId="1" xfId="0" applyFont="1" applyBorder="1"/>
    <xf numFmtId="10" fontId="4" fillId="0" borderId="1" xfId="0" applyNumberFormat="1" applyFont="1" applyBorder="1"/>
    <xf numFmtId="43" fontId="4" fillId="0" borderId="0" xfId="0" applyNumberFormat="1" applyFont="1"/>
    <xf numFmtId="0" fontId="4" fillId="0" borderId="11" xfId="0" applyFont="1" applyBorder="1"/>
    <xf numFmtId="164" fontId="3" fillId="0" borderId="0" xfId="1" applyNumberFormat="1" applyFont="1"/>
    <xf numFmtId="164" fontId="7" fillId="0" borderId="0" xfId="1" applyNumberFormat="1" applyFont="1"/>
    <xf numFmtId="164" fontId="7" fillId="0" borderId="11" xfId="1" applyNumberFormat="1" applyFont="1" applyBorder="1"/>
    <xf numFmtId="164" fontId="7" fillId="0" borderId="8" xfId="1" applyNumberFormat="1" applyFont="1" applyBorder="1"/>
    <xf numFmtId="164" fontId="7" fillId="0" borderId="1" xfId="1" applyNumberFormat="1" applyFont="1" applyBorder="1"/>
    <xf numFmtId="164" fontId="7" fillId="0" borderId="3" xfId="1" applyNumberFormat="1" applyFont="1" applyBorder="1"/>
    <xf numFmtId="164" fontId="6" fillId="0" borderId="1" xfId="1" applyNumberFormat="1" applyFont="1" applyBorder="1"/>
    <xf numFmtId="164" fontId="6" fillId="0" borderId="3" xfId="1" applyNumberFormat="1" applyFont="1" applyBorder="1"/>
    <xf numFmtId="164" fontId="7" fillId="0" borderId="5" xfId="1" applyNumberFormat="1" applyFont="1" applyBorder="1"/>
    <xf numFmtId="164" fontId="7" fillId="0" borderId="4" xfId="1" applyNumberFormat="1" applyFont="1" applyBorder="1"/>
    <xf numFmtId="164" fontId="4" fillId="0" borderId="2" xfId="1" applyNumberFormat="1" applyFont="1" applyBorder="1"/>
    <xf numFmtId="164" fontId="4" fillId="0" borderId="1" xfId="1" applyNumberFormat="1" applyFont="1" applyBorder="1"/>
    <xf numFmtId="164" fontId="5" fillId="0" borderId="1" xfId="1" applyNumberFormat="1" applyFont="1" applyBorder="1"/>
    <xf numFmtId="164" fontId="5" fillId="0" borderId="5" xfId="1" applyNumberFormat="1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1" fillId="0" borderId="0" xfId="0" applyFont="1"/>
    <xf numFmtId="0" fontId="11" fillId="0" borderId="18" xfId="0" applyFont="1" applyBorder="1"/>
    <xf numFmtId="0" fontId="11" fillId="0" borderId="0" xfId="0" applyFont="1" applyBorder="1"/>
    <xf numFmtId="0" fontId="11" fillId="0" borderId="19" xfId="0" applyFont="1" applyBorder="1"/>
    <xf numFmtId="0" fontId="11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/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11" fillId="0" borderId="16" xfId="0" applyFont="1" applyBorder="1"/>
    <xf numFmtId="0" fontId="11" fillId="0" borderId="21" xfId="0" applyFont="1" applyBorder="1"/>
    <xf numFmtId="0" fontId="11" fillId="0" borderId="21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8" xfId="0" applyFont="1" applyBorder="1"/>
    <xf numFmtId="0" fontId="10" fillId="0" borderId="0" xfId="0" applyFont="1" applyBorder="1"/>
    <xf numFmtId="0" fontId="10" fillId="0" borderId="2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/>
    <xf numFmtId="0" fontId="14" fillId="0" borderId="18" xfId="0" applyFont="1" applyBorder="1"/>
    <xf numFmtId="0" fontId="14" fillId="0" borderId="0" xfId="0" applyFont="1" applyBorder="1"/>
    <xf numFmtId="0" fontId="14" fillId="0" borderId="20" xfId="0" applyFont="1" applyBorder="1"/>
    <xf numFmtId="0" fontId="10" fillId="0" borderId="22" xfId="0" applyFont="1" applyBorder="1"/>
    <xf numFmtId="0" fontId="10" fillId="0" borderId="19" xfId="0" applyFont="1" applyBorder="1"/>
    <xf numFmtId="0" fontId="10" fillId="0" borderId="23" xfId="0" applyFont="1" applyBorder="1"/>
    <xf numFmtId="0" fontId="15" fillId="0" borderId="19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19" xfId="0" applyFont="1" applyBorder="1"/>
    <xf numFmtId="0" fontId="16" fillId="0" borderId="21" xfId="0" applyFont="1" applyBorder="1"/>
    <xf numFmtId="0" fontId="17" fillId="0" borderId="19" xfId="0" applyFont="1" applyBorder="1"/>
    <xf numFmtId="0" fontId="6" fillId="0" borderId="0" xfId="0" applyFont="1"/>
    <xf numFmtId="10" fontId="7" fillId="0" borderId="24" xfId="0" applyNumberFormat="1" applyFont="1" applyBorder="1"/>
    <xf numFmtId="164" fontId="7" fillId="0" borderId="25" xfId="1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4" fontId="6" fillId="0" borderId="28" xfId="1" applyNumberFormat="1" applyFont="1" applyBorder="1"/>
    <xf numFmtId="164" fontId="6" fillId="0" borderId="29" xfId="1" applyNumberFormat="1" applyFont="1" applyBorder="1"/>
    <xf numFmtId="0" fontId="7" fillId="0" borderId="24" xfId="0" applyFont="1" applyBorder="1"/>
    <xf numFmtId="0" fontId="5" fillId="2" borderId="10" xfId="0" applyFont="1" applyFill="1" applyBorder="1"/>
    <xf numFmtId="164" fontId="5" fillId="2" borderId="5" xfId="1" applyNumberFormat="1" applyFont="1" applyFill="1" applyBorder="1"/>
    <xf numFmtId="0" fontId="3" fillId="2" borderId="12" xfId="0" applyFont="1" applyFill="1" applyBorder="1"/>
    <xf numFmtId="164" fontId="3" fillId="2" borderId="13" xfId="1" applyNumberFormat="1" applyFont="1" applyFill="1" applyBorder="1" applyAlignment="1">
      <alignment horizontal="center" vertical="center" wrapText="1"/>
    </xf>
    <xf numFmtId="164" fontId="3" fillId="2" borderId="14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5" fillId="0" borderId="5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164" fontId="6" fillId="0" borderId="14" xfId="1" applyNumberFormat="1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4" fillId="0" borderId="11" xfId="1" applyNumberFormat="1" applyFont="1" applyBorder="1"/>
    <xf numFmtId="0" fontId="5" fillId="0" borderId="1" xfId="0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6" fontId="15" fillId="0" borderId="0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opLeftCell="A16" zoomScaleNormal="100" workbookViewId="0">
      <selection sqref="A1:XFD1048576"/>
    </sheetView>
  </sheetViews>
  <sheetFormatPr defaultRowHeight="12.75"/>
  <cols>
    <col min="1" max="1" width="5" style="38" customWidth="1"/>
    <col min="2" max="3" width="9.140625" style="38"/>
    <col min="4" max="4" width="9.28515625" style="38" customWidth="1"/>
    <col min="5" max="5" width="11.42578125" style="38" customWidth="1"/>
    <col min="6" max="6" width="12.85546875" style="38" customWidth="1"/>
    <col min="7" max="7" width="5.42578125" style="38" customWidth="1"/>
    <col min="8" max="9" width="9.140625" style="38"/>
    <col min="10" max="10" width="3.140625" style="38" customWidth="1"/>
    <col min="11" max="11" width="9.140625" style="38"/>
    <col min="12" max="12" width="1.85546875" style="38" customWidth="1"/>
    <col min="13" max="256" width="9.140625" style="38"/>
    <col min="257" max="257" width="16.140625" style="38" customWidth="1"/>
    <col min="258" max="259" width="9.140625" style="38"/>
    <col min="260" max="260" width="9.28515625" style="38" customWidth="1"/>
    <col min="261" max="261" width="11.42578125" style="38" customWidth="1"/>
    <col min="262" max="262" width="12.85546875" style="38" customWidth="1"/>
    <col min="263" max="263" width="5.42578125" style="38" customWidth="1"/>
    <col min="264" max="265" width="9.140625" style="38"/>
    <col min="266" max="266" width="3.140625" style="38" customWidth="1"/>
    <col min="267" max="267" width="9.140625" style="38"/>
    <col min="268" max="268" width="1.85546875" style="38" customWidth="1"/>
    <col min="269" max="512" width="9.140625" style="38"/>
    <col min="513" max="513" width="16.140625" style="38" customWidth="1"/>
    <col min="514" max="515" width="9.140625" style="38"/>
    <col min="516" max="516" width="9.28515625" style="38" customWidth="1"/>
    <col min="517" max="517" width="11.42578125" style="38" customWidth="1"/>
    <col min="518" max="518" width="12.85546875" style="38" customWidth="1"/>
    <col min="519" max="519" width="5.42578125" style="38" customWidth="1"/>
    <col min="520" max="521" width="9.140625" style="38"/>
    <col min="522" max="522" width="3.140625" style="38" customWidth="1"/>
    <col min="523" max="523" width="9.140625" style="38"/>
    <col min="524" max="524" width="1.85546875" style="38" customWidth="1"/>
    <col min="525" max="768" width="9.140625" style="38"/>
    <col min="769" max="769" width="16.140625" style="38" customWidth="1"/>
    <col min="770" max="771" width="9.140625" style="38"/>
    <col min="772" max="772" width="9.28515625" style="38" customWidth="1"/>
    <col min="773" max="773" width="11.42578125" style="38" customWidth="1"/>
    <col min="774" max="774" width="12.85546875" style="38" customWidth="1"/>
    <col min="775" max="775" width="5.42578125" style="38" customWidth="1"/>
    <col min="776" max="777" width="9.140625" style="38"/>
    <col min="778" max="778" width="3.140625" style="38" customWidth="1"/>
    <col min="779" max="779" width="9.140625" style="38"/>
    <col min="780" max="780" width="1.85546875" style="38" customWidth="1"/>
    <col min="781" max="1024" width="9.140625" style="38"/>
    <col min="1025" max="1025" width="16.140625" style="38" customWidth="1"/>
    <col min="1026" max="1027" width="9.140625" style="38"/>
    <col min="1028" max="1028" width="9.28515625" style="38" customWidth="1"/>
    <col min="1029" max="1029" width="11.42578125" style="38" customWidth="1"/>
    <col min="1030" max="1030" width="12.85546875" style="38" customWidth="1"/>
    <col min="1031" max="1031" width="5.42578125" style="38" customWidth="1"/>
    <col min="1032" max="1033" width="9.140625" style="38"/>
    <col min="1034" max="1034" width="3.140625" style="38" customWidth="1"/>
    <col min="1035" max="1035" width="9.140625" style="38"/>
    <col min="1036" max="1036" width="1.85546875" style="38" customWidth="1"/>
    <col min="1037" max="1280" width="9.140625" style="38"/>
    <col min="1281" max="1281" width="16.140625" style="38" customWidth="1"/>
    <col min="1282" max="1283" width="9.140625" style="38"/>
    <col min="1284" max="1284" width="9.28515625" style="38" customWidth="1"/>
    <col min="1285" max="1285" width="11.42578125" style="38" customWidth="1"/>
    <col min="1286" max="1286" width="12.85546875" style="38" customWidth="1"/>
    <col min="1287" max="1287" width="5.42578125" style="38" customWidth="1"/>
    <col min="1288" max="1289" width="9.140625" style="38"/>
    <col min="1290" max="1290" width="3.140625" style="38" customWidth="1"/>
    <col min="1291" max="1291" width="9.140625" style="38"/>
    <col min="1292" max="1292" width="1.85546875" style="38" customWidth="1"/>
    <col min="1293" max="1536" width="9.140625" style="38"/>
    <col min="1537" max="1537" width="16.140625" style="38" customWidth="1"/>
    <col min="1538" max="1539" width="9.140625" style="38"/>
    <col min="1540" max="1540" width="9.28515625" style="38" customWidth="1"/>
    <col min="1541" max="1541" width="11.42578125" style="38" customWidth="1"/>
    <col min="1542" max="1542" width="12.85546875" style="38" customWidth="1"/>
    <col min="1543" max="1543" width="5.42578125" style="38" customWidth="1"/>
    <col min="1544" max="1545" width="9.140625" style="38"/>
    <col min="1546" max="1546" width="3.140625" style="38" customWidth="1"/>
    <col min="1547" max="1547" width="9.140625" style="38"/>
    <col min="1548" max="1548" width="1.85546875" style="38" customWidth="1"/>
    <col min="1549" max="1792" width="9.140625" style="38"/>
    <col min="1793" max="1793" width="16.140625" style="38" customWidth="1"/>
    <col min="1794" max="1795" width="9.140625" style="38"/>
    <col min="1796" max="1796" width="9.28515625" style="38" customWidth="1"/>
    <col min="1797" max="1797" width="11.42578125" style="38" customWidth="1"/>
    <col min="1798" max="1798" width="12.85546875" style="38" customWidth="1"/>
    <col min="1799" max="1799" width="5.42578125" style="38" customWidth="1"/>
    <col min="1800" max="1801" width="9.140625" style="38"/>
    <col min="1802" max="1802" width="3.140625" style="38" customWidth="1"/>
    <col min="1803" max="1803" width="9.140625" style="38"/>
    <col min="1804" max="1804" width="1.85546875" style="38" customWidth="1"/>
    <col min="1805" max="2048" width="9.140625" style="38"/>
    <col min="2049" max="2049" width="16.140625" style="38" customWidth="1"/>
    <col min="2050" max="2051" width="9.140625" style="38"/>
    <col min="2052" max="2052" width="9.28515625" style="38" customWidth="1"/>
    <col min="2053" max="2053" width="11.42578125" style="38" customWidth="1"/>
    <col min="2054" max="2054" width="12.85546875" style="38" customWidth="1"/>
    <col min="2055" max="2055" width="5.42578125" style="38" customWidth="1"/>
    <col min="2056" max="2057" width="9.140625" style="38"/>
    <col min="2058" max="2058" width="3.140625" style="38" customWidth="1"/>
    <col min="2059" max="2059" width="9.140625" style="38"/>
    <col min="2060" max="2060" width="1.85546875" style="38" customWidth="1"/>
    <col min="2061" max="2304" width="9.140625" style="38"/>
    <col min="2305" max="2305" width="16.140625" style="38" customWidth="1"/>
    <col min="2306" max="2307" width="9.140625" style="38"/>
    <col min="2308" max="2308" width="9.28515625" style="38" customWidth="1"/>
    <col min="2309" max="2309" width="11.42578125" style="38" customWidth="1"/>
    <col min="2310" max="2310" width="12.85546875" style="38" customWidth="1"/>
    <col min="2311" max="2311" width="5.42578125" style="38" customWidth="1"/>
    <col min="2312" max="2313" width="9.140625" style="38"/>
    <col min="2314" max="2314" width="3.140625" style="38" customWidth="1"/>
    <col min="2315" max="2315" width="9.140625" style="38"/>
    <col min="2316" max="2316" width="1.85546875" style="38" customWidth="1"/>
    <col min="2317" max="2560" width="9.140625" style="38"/>
    <col min="2561" max="2561" width="16.140625" style="38" customWidth="1"/>
    <col min="2562" max="2563" width="9.140625" style="38"/>
    <col min="2564" max="2564" width="9.28515625" style="38" customWidth="1"/>
    <col min="2565" max="2565" width="11.42578125" style="38" customWidth="1"/>
    <col min="2566" max="2566" width="12.85546875" style="38" customWidth="1"/>
    <col min="2567" max="2567" width="5.42578125" style="38" customWidth="1"/>
    <col min="2568" max="2569" width="9.140625" style="38"/>
    <col min="2570" max="2570" width="3.140625" style="38" customWidth="1"/>
    <col min="2571" max="2571" width="9.140625" style="38"/>
    <col min="2572" max="2572" width="1.85546875" style="38" customWidth="1"/>
    <col min="2573" max="2816" width="9.140625" style="38"/>
    <col min="2817" max="2817" width="16.140625" style="38" customWidth="1"/>
    <col min="2818" max="2819" width="9.140625" style="38"/>
    <col min="2820" max="2820" width="9.28515625" style="38" customWidth="1"/>
    <col min="2821" max="2821" width="11.42578125" style="38" customWidth="1"/>
    <col min="2822" max="2822" width="12.85546875" style="38" customWidth="1"/>
    <col min="2823" max="2823" width="5.42578125" style="38" customWidth="1"/>
    <col min="2824" max="2825" width="9.140625" style="38"/>
    <col min="2826" max="2826" width="3.140625" style="38" customWidth="1"/>
    <col min="2827" max="2827" width="9.140625" style="38"/>
    <col min="2828" max="2828" width="1.85546875" style="38" customWidth="1"/>
    <col min="2829" max="3072" width="9.140625" style="38"/>
    <col min="3073" max="3073" width="16.140625" style="38" customWidth="1"/>
    <col min="3074" max="3075" width="9.140625" style="38"/>
    <col min="3076" max="3076" width="9.28515625" style="38" customWidth="1"/>
    <col min="3077" max="3077" width="11.42578125" style="38" customWidth="1"/>
    <col min="3078" max="3078" width="12.85546875" style="38" customWidth="1"/>
    <col min="3079" max="3079" width="5.42578125" style="38" customWidth="1"/>
    <col min="3080" max="3081" width="9.140625" style="38"/>
    <col min="3082" max="3082" width="3.140625" style="38" customWidth="1"/>
    <col min="3083" max="3083" width="9.140625" style="38"/>
    <col min="3084" max="3084" width="1.85546875" style="38" customWidth="1"/>
    <col min="3085" max="3328" width="9.140625" style="38"/>
    <col min="3329" max="3329" width="16.140625" style="38" customWidth="1"/>
    <col min="3330" max="3331" width="9.140625" style="38"/>
    <col min="3332" max="3332" width="9.28515625" style="38" customWidth="1"/>
    <col min="3333" max="3333" width="11.42578125" style="38" customWidth="1"/>
    <col min="3334" max="3334" width="12.85546875" style="38" customWidth="1"/>
    <col min="3335" max="3335" width="5.42578125" style="38" customWidth="1"/>
    <col min="3336" max="3337" width="9.140625" style="38"/>
    <col min="3338" max="3338" width="3.140625" style="38" customWidth="1"/>
    <col min="3339" max="3339" width="9.140625" style="38"/>
    <col min="3340" max="3340" width="1.85546875" style="38" customWidth="1"/>
    <col min="3341" max="3584" width="9.140625" style="38"/>
    <col min="3585" max="3585" width="16.140625" style="38" customWidth="1"/>
    <col min="3586" max="3587" width="9.140625" style="38"/>
    <col min="3588" max="3588" width="9.28515625" style="38" customWidth="1"/>
    <col min="3589" max="3589" width="11.42578125" style="38" customWidth="1"/>
    <col min="3590" max="3590" width="12.85546875" style="38" customWidth="1"/>
    <col min="3591" max="3591" width="5.42578125" style="38" customWidth="1"/>
    <col min="3592" max="3593" width="9.140625" style="38"/>
    <col min="3594" max="3594" width="3.140625" style="38" customWidth="1"/>
    <col min="3595" max="3595" width="9.140625" style="38"/>
    <col min="3596" max="3596" width="1.85546875" style="38" customWidth="1"/>
    <col min="3597" max="3840" width="9.140625" style="38"/>
    <col min="3841" max="3841" width="16.140625" style="38" customWidth="1"/>
    <col min="3842" max="3843" width="9.140625" style="38"/>
    <col min="3844" max="3844" width="9.28515625" style="38" customWidth="1"/>
    <col min="3845" max="3845" width="11.42578125" style="38" customWidth="1"/>
    <col min="3846" max="3846" width="12.85546875" style="38" customWidth="1"/>
    <col min="3847" max="3847" width="5.42578125" style="38" customWidth="1"/>
    <col min="3848" max="3849" width="9.140625" style="38"/>
    <col min="3850" max="3850" width="3.140625" style="38" customWidth="1"/>
    <col min="3851" max="3851" width="9.140625" style="38"/>
    <col min="3852" max="3852" width="1.85546875" style="38" customWidth="1"/>
    <col min="3853" max="4096" width="9.140625" style="38"/>
    <col min="4097" max="4097" width="16.140625" style="38" customWidth="1"/>
    <col min="4098" max="4099" width="9.140625" style="38"/>
    <col min="4100" max="4100" width="9.28515625" style="38" customWidth="1"/>
    <col min="4101" max="4101" width="11.42578125" style="38" customWidth="1"/>
    <col min="4102" max="4102" width="12.85546875" style="38" customWidth="1"/>
    <col min="4103" max="4103" width="5.42578125" style="38" customWidth="1"/>
    <col min="4104" max="4105" width="9.140625" style="38"/>
    <col min="4106" max="4106" width="3.140625" style="38" customWidth="1"/>
    <col min="4107" max="4107" width="9.140625" style="38"/>
    <col min="4108" max="4108" width="1.85546875" style="38" customWidth="1"/>
    <col min="4109" max="4352" width="9.140625" style="38"/>
    <col min="4353" max="4353" width="16.140625" style="38" customWidth="1"/>
    <col min="4354" max="4355" width="9.140625" style="38"/>
    <col min="4356" max="4356" width="9.28515625" style="38" customWidth="1"/>
    <col min="4357" max="4357" width="11.42578125" style="38" customWidth="1"/>
    <col min="4358" max="4358" width="12.85546875" style="38" customWidth="1"/>
    <col min="4359" max="4359" width="5.42578125" style="38" customWidth="1"/>
    <col min="4360" max="4361" width="9.140625" style="38"/>
    <col min="4362" max="4362" width="3.140625" style="38" customWidth="1"/>
    <col min="4363" max="4363" width="9.140625" style="38"/>
    <col min="4364" max="4364" width="1.85546875" style="38" customWidth="1"/>
    <col min="4365" max="4608" width="9.140625" style="38"/>
    <col min="4609" max="4609" width="16.140625" style="38" customWidth="1"/>
    <col min="4610" max="4611" width="9.140625" style="38"/>
    <col min="4612" max="4612" width="9.28515625" style="38" customWidth="1"/>
    <col min="4613" max="4613" width="11.42578125" style="38" customWidth="1"/>
    <col min="4614" max="4614" width="12.85546875" style="38" customWidth="1"/>
    <col min="4615" max="4615" width="5.42578125" style="38" customWidth="1"/>
    <col min="4616" max="4617" width="9.140625" style="38"/>
    <col min="4618" max="4618" width="3.140625" style="38" customWidth="1"/>
    <col min="4619" max="4619" width="9.140625" style="38"/>
    <col min="4620" max="4620" width="1.85546875" style="38" customWidth="1"/>
    <col min="4621" max="4864" width="9.140625" style="38"/>
    <col min="4865" max="4865" width="16.140625" style="38" customWidth="1"/>
    <col min="4866" max="4867" width="9.140625" style="38"/>
    <col min="4868" max="4868" width="9.28515625" style="38" customWidth="1"/>
    <col min="4869" max="4869" width="11.42578125" style="38" customWidth="1"/>
    <col min="4870" max="4870" width="12.85546875" style="38" customWidth="1"/>
    <col min="4871" max="4871" width="5.42578125" style="38" customWidth="1"/>
    <col min="4872" max="4873" width="9.140625" style="38"/>
    <col min="4874" max="4874" width="3.140625" style="38" customWidth="1"/>
    <col min="4875" max="4875" width="9.140625" style="38"/>
    <col min="4876" max="4876" width="1.85546875" style="38" customWidth="1"/>
    <col min="4877" max="5120" width="9.140625" style="38"/>
    <col min="5121" max="5121" width="16.140625" style="38" customWidth="1"/>
    <col min="5122" max="5123" width="9.140625" style="38"/>
    <col min="5124" max="5124" width="9.28515625" style="38" customWidth="1"/>
    <col min="5125" max="5125" width="11.42578125" style="38" customWidth="1"/>
    <col min="5126" max="5126" width="12.85546875" style="38" customWidth="1"/>
    <col min="5127" max="5127" width="5.42578125" style="38" customWidth="1"/>
    <col min="5128" max="5129" width="9.140625" style="38"/>
    <col min="5130" max="5130" width="3.140625" style="38" customWidth="1"/>
    <col min="5131" max="5131" width="9.140625" style="38"/>
    <col min="5132" max="5132" width="1.85546875" style="38" customWidth="1"/>
    <col min="5133" max="5376" width="9.140625" style="38"/>
    <col min="5377" max="5377" width="16.140625" style="38" customWidth="1"/>
    <col min="5378" max="5379" width="9.140625" style="38"/>
    <col min="5380" max="5380" width="9.28515625" style="38" customWidth="1"/>
    <col min="5381" max="5381" width="11.42578125" style="38" customWidth="1"/>
    <col min="5382" max="5382" width="12.85546875" style="38" customWidth="1"/>
    <col min="5383" max="5383" width="5.42578125" style="38" customWidth="1"/>
    <col min="5384" max="5385" width="9.140625" style="38"/>
    <col min="5386" max="5386" width="3.140625" style="38" customWidth="1"/>
    <col min="5387" max="5387" width="9.140625" style="38"/>
    <col min="5388" max="5388" width="1.85546875" style="38" customWidth="1"/>
    <col min="5389" max="5632" width="9.140625" style="38"/>
    <col min="5633" max="5633" width="16.140625" style="38" customWidth="1"/>
    <col min="5634" max="5635" width="9.140625" style="38"/>
    <col min="5636" max="5636" width="9.28515625" style="38" customWidth="1"/>
    <col min="5637" max="5637" width="11.42578125" style="38" customWidth="1"/>
    <col min="5638" max="5638" width="12.85546875" style="38" customWidth="1"/>
    <col min="5639" max="5639" width="5.42578125" style="38" customWidth="1"/>
    <col min="5640" max="5641" width="9.140625" style="38"/>
    <col min="5642" max="5642" width="3.140625" style="38" customWidth="1"/>
    <col min="5643" max="5643" width="9.140625" style="38"/>
    <col min="5644" max="5644" width="1.85546875" style="38" customWidth="1"/>
    <col min="5645" max="5888" width="9.140625" style="38"/>
    <col min="5889" max="5889" width="16.140625" style="38" customWidth="1"/>
    <col min="5890" max="5891" width="9.140625" style="38"/>
    <col min="5892" max="5892" width="9.28515625" style="38" customWidth="1"/>
    <col min="5893" max="5893" width="11.42578125" style="38" customWidth="1"/>
    <col min="5894" max="5894" width="12.85546875" style="38" customWidth="1"/>
    <col min="5895" max="5895" width="5.42578125" style="38" customWidth="1"/>
    <col min="5896" max="5897" width="9.140625" style="38"/>
    <col min="5898" max="5898" width="3.140625" style="38" customWidth="1"/>
    <col min="5899" max="5899" width="9.140625" style="38"/>
    <col min="5900" max="5900" width="1.85546875" style="38" customWidth="1"/>
    <col min="5901" max="6144" width="9.140625" style="38"/>
    <col min="6145" max="6145" width="16.140625" style="38" customWidth="1"/>
    <col min="6146" max="6147" width="9.140625" style="38"/>
    <col min="6148" max="6148" width="9.28515625" style="38" customWidth="1"/>
    <col min="6149" max="6149" width="11.42578125" style="38" customWidth="1"/>
    <col min="6150" max="6150" width="12.85546875" style="38" customWidth="1"/>
    <col min="6151" max="6151" width="5.42578125" style="38" customWidth="1"/>
    <col min="6152" max="6153" width="9.140625" style="38"/>
    <col min="6154" max="6154" width="3.140625" style="38" customWidth="1"/>
    <col min="6155" max="6155" width="9.140625" style="38"/>
    <col min="6156" max="6156" width="1.85546875" style="38" customWidth="1"/>
    <col min="6157" max="6400" width="9.140625" style="38"/>
    <col min="6401" max="6401" width="16.140625" style="38" customWidth="1"/>
    <col min="6402" max="6403" width="9.140625" style="38"/>
    <col min="6404" max="6404" width="9.28515625" style="38" customWidth="1"/>
    <col min="6405" max="6405" width="11.42578125" style="38" customWidth="1"/>
    <col min="6406" max="6406" width="12.85546875" style="38" customWidth="1"/>
    <col min="6407" max="6407" width="5.42578125" style="38" customWidth="1"/>
    <col min="6408" max="6409" width="9.140625" style="38"/>
    <col min="6410" max="6410" width="3.140625" style="38" customWidth="1"/>
    <col min="6411" max="6411" width="9.140625" style="38"/>
    <col min="6412" max="6412" width="1.85546875" style="38" customWidth="1"/>
    <col min="6413" max="6656" width="9.140625" style="38"/>
    <col min="6657" max="6657" width="16.140625" style="38" customWidth="1"/>
    <col min="6658" max="6659" width="9.140625" style="38"/>
    <col min="6660" max="6660" width="9.28515625" style="38" customWidth="1"/>
    <col min="6661" max="6661" width="11.42578125" style="38" customWidth="1"/>
    <col min="6662" max="6662" width="12.85546875" style="38" customWidth="1"/>
    <col min="6663" max="6663" width="5.42578125" style="38" customWidth="1"/>
    <col min="6664" max="6665" width="9.140625" style="38"/>
    <col min="6666" max="6666" width="3.140625" style="38" customWidth="1"/>
    <col min="6667" max="6667" width="9.140625" style="38"/>
    <col min="6668" max="6668" width="1.85546875" style="38" customWidth="1"/>
    <col min="6669" max="6912" width="9.140625" style="38"/>
    <col min="6913" max="6913" width="16.140625" style="38" customWidth="1"/>
    <col min="6914" max="6915" width="9.140625" style="38"/>
    <col min="6916" max="6916" width="9.28515625" style="38" customWidth="1"/>
    <col min="6917" max="6917" width="11.42578125" style="38" customWidth="1"/>
    <col min="6918" max="6918" width="12.85546875" style="38" customWidth="1"/>
    <col min="6919" max="6919" width="5.42578125" style="38" customWidth="1"/>
    <col min="6920" max="6921" width="9.140625" style="38"/>
    <col min="6922" max="6922" width="3.140625" style="38" customWidth="1"/>
    <col min="6923" max="6923" width="9.140625" style="38"/>
    <col min="6924" max="6924" width="1.85546875" style="38" customWidth="1"/>
    <col min="6925" max="7168" width="9.140625" style="38"/>
    <col min="7169" max="7169" width="16.140625" style="38" customWidth="1"/>
    <col min="7170" max="7171" width="9.140625" style="38"/>
    <col min="7172" max="7172" width="9.28515625" style="38" customWidth="1"/>
    <col min="7173" max="7173" width="11.42578125" style="38" customWidth="1"/>
    <col min="7174" max="7174" width="12.85546875" style="38" customWidth="1"/>
    <col min="7175" max="7175" width="5.42578125" style="38" customWidth="1"/>
    <col min="7176" max="7177" width="9.140625" style="38"/>
    <col min="7178" max="7178" width="3.140625" style="38" customWidth="1"/>
    <col min="7179" max="7179" width="9.140625" style="38"/>
    <col min="7180" max="7180" width="1.85546875" style="38" customWidth="1"/>
    <col min="7181" max="7424" width="9.140625" style="38"/>
    <col min="7425" max="7425" width="16.140625" style="38" customWidth="1"/>
    <col min="7426" max="7427" width="9.140625" style="38"/>
    <col min="7428" max="7428" width="9.28515625" style="38" customWidth="1"/>
    <col min="7429" max="7429" width="11.42578125" style="38" customWidth="1"/>
    <col min="7430" max="7430" width="12.85546875" style="38" customWidth="1"/>
    <col min="7431" max="7431" width="5.42578125" style="38" customWidth="1"/>
    <col min="7432" max="7433" width="9.140625" style="38"/>
    <col min="7434" max="7434" width="3.140625" style="38" customWidth="1"/>
    <col min="7435" max="7435" width="9.140625" style="38"/>
    <col min="7436" max="7436" width="1.85546875" style="38" customWidth="1"/>
    <col min="7437" max="7680" width="9.140625" style="38"/>
    <col min="7681" max="7681" width="16.140625" style="38" customWidth="1"/>
    <col min="7682" max="7683" width="9.140625" style="38"/>
    <col min="7684" max="7684" width="9.28515625" style="38" customWidth="1"/>
    <col min="7685" max="7685" width="11.42578125" style="38" customWidth="1"/>
    <col min="7686" max="7686" width="12.85546875" style="38" customWidth="1"/>
    <col min="7687" max="7687" width="5.42578125" style="38" customWidth="1"/>
    <col min="7688" max="7689" width="9.140625" style="38"/>
    <col min="7690" max="7690" width="3.140625" style="38" customWidth="1"/>
    <col min="7691" max="7691" width="9.140625" style="38"/>
    <col min="7692" max="7692" width="1.85546875" style="38" customWidth="1"/>
    <col min="7693" max="7936" width="9.140625" style="38"/>
    <col min="7937" max="7937" width="16.140625" style="38" customWidth="1"/>
    <col min="7938" max="7939" width="9.140625" style="38"/>
    <col min="7940" max="7940" width="9.28515625" style="38" customWidth="1"/>
    <col min="7941" max="7941" width="11.42578125" style="38" customWidth="1"/>
    <col min="7942" max="7942" width="12.85546875" style="38" customWidth="1"/>
    <col min="7943" max="7943" width="5.42578125" style="38" customWidth="1"/>
    <col min="7944" max="7945" width="9.140625" style="38"/>
    <col min="7946" max="7946" width="3.140625" style="38" customWidth="1"/>
    <col min="7947" max="7947" width="9.140625" style="38"/>
    <col min="7948" max="7948" width="1.85546875" style="38" customWidth="1"/>
    <col min="7949" max="8192" width="9.140625" style="38"/>
    <col min="8193" max="8193" width="16.140625" style="38" customWidth="1"/>
    <col min="8194" max="8195" width="9.140625" style="38"/>
    <col min="8196" max="8196" width="9.28515625" style="38" customWidth="1"/>
    <col min="8197" max="8197" width="11.42578125" style="38" customWidth="1"/>
    <col min="8198" max="8198" width="12.85546875" style="38" customWidth="1"/>
    <col min="8199" max="8199" width="5.42578125" style="38" customWidth="1"/>
    <col min="8200" max="8201" width="9.140625" style="38"/>
    <col min="8202" max="8202" width="3.140625" style="38" customWidth="1"/>
    <col min="8203" max="8203" width="9.140625" style="38"/>
    <col min="8204" max="8204" width="1.85546875" style="38" customWidth="1"/>
    <col min="8205" max="8448" width="9.140625" style="38"/>
    <col min="8449" max="8449" width="16.140625" style="38" customWidth="1"/>
    <col min="8450" max="8451" width="9.140625" style="38"/>
    <col min="8452" max="8452" width="9.28515625" style="38" customWidth="1"/>
    <col min="8453" max="8453" width="11.42578125" style="38" customWidth="1"/>
    <col min="8454" max="8454" width="12.85546875" style="38" customWidth="1"/>
    <col min="8455" max="8455" width="5.42578125" style="38" customWidth="1"/>
    <col min="8456" max="8457" width="9.140625" style="38"/>
    <col min="8458" max="8458" width="3.140625" style="38" customWidth="1"/>
    <col min="8459" max="8459" width="9.140625" style="38"/>
    <col min="8460" max="8460" width="1.85546875" style="38" customWidth="1"/>
    <col min="8461" max="8704" width="9.140625" style="38"/>
    <col min="8705" max="8705" width="16.140625" style="38" customWidth="1"/>
    <col min="8706" max="8707" width="9.140625" style="38"/>
    <col min="8708" max="8708" width="9.28515625" style="38" customWidth="1"/>
    <col min="8709" max="8709" width="11.42578125" style="38" customWidth="1"/>
    <col min="8710" max="8710" width="12.85546875" style="38" customWidth="1"/>
    <col min="8711" max="8711" width="5.42578125" style="38" customWidth="1"/>
    <col min="8712" max="8713" width="9.140625" style="38"/>
    <col min="8714" max="8714" width="3.140625" style="38" customWidth="1"/>
    <col min="8715" max="8715" width="9.140625" style="38"/>
    <col min="8716" max="8716" width="1.85546875" style="38" customWidth="1"/>
    <col min="8717" max="8960" width="9.140625" style="38"/>
    <col min="8961" max="8961" width="16.140625" style="38" customWidth="1"/>
    <col min="8962" max="8963" width="9.140625" style="38"/>
    <col min="8964" max="8964" width="9.28515625" style="38" customWidth="1"/>
    <col min="8965" max="8965" width="11.42578125" style="38" customWidth="1"/>
    <col min="8966" max="8966" width="12.85546875" style="38" customWidth="1"/>
    <col min="8967" max="8967" width="5.42578125" style="38" customWidth="1"/>
    <col min="8968" max="8969" width="9.140625" style="38"/>
    <col min="8970" max="8970" width="3.140625" style="38" customWidth="1"/>
    <col min="8971" max="8971" width="9.140625" style="38"/>
    <col min="8972" max="8972" width="1.85546875" style="38" customWidth="1"/>
    <col min="8973" max="9216" width="9.140625" style="38"/>
    <col min="9217" max="9217" width="16.140625" style="38" customWidth="1"/>
    <col min="9218" max="9219" width="9.140625" style="38"/>
    <col min="9220" max="9220" width="9.28515625" style="38" customWidth="1"/>
    <col min="9221" max="9221" width="11.42578125" style="38" customWidth="1"/>
    <col min="9222" max="9222" width="12.85546875" style="38" customWidth="1"/>
    <col min="9223" max="9223" width="5.42578125" style="38" customWidth="1"/>
    <col min="9224" max="9225" width="9.140625" style="38"/>
    <col min="9226" max="9226" width="3.140625" style="38" customWidth="1"/>
    <col min="9227" max="9227" width="9.140625" style="38"/>
    <col min="9228" max="9228" width="1.85546875" style="38" customWidth="1"/>
    <col min="9229" max="9472" width="9.140625" style="38"/>
    <col min="9473" max="9473" width="16.140625" style="38" customWidth="1"/>
    <col min="9474" max="9475" width="9.140625" style="38"/>
    <col min="9476" max="9476" width="9.28515625" style="38" customWidth="1"/>
    <col min="9477" max="9477" width="11.42578125" style="38" customWidth="1"/>
    <col min="9478" max="9478" width="12.85546875" style="38" customWidth="1"/>
    <col min="9479" max="9479" width="5.42578125" style="38" customWidth="1"/>
    <col min="9480" max="9481" width="9.140625" style="38"/>
    <col min="9482" max="9482" width="3.140625" style="38" customWidth="1"/>
    <col min="9483" max="9483" width="9.140625" style="38"/>
    <col min="9484" max="9484" width="1.85546875" style="38" customWidth="1"/>
    <col min="9485" max="9728" width="9.140625" style="38"/>
    <col min="9729" max="9729" width="16.140625" style="38" customWidth="1"/>
    <col min="9730" max="9731" width="9.140625" style="38"/>
    <col min="9732" max="9732" width="9.28515625" style="38" customWidth="1"/>
    <col min="9733" max="9733" width="11.42578125" style="38" customWidth="1"/>
    <col min="9734" max="9734" width="12.85546875" style="38" customWidth="1"/>
    <col min="9735" max="9735" width="5.42578125" style="38" customWidth="1"/>
    <col min="9736" max="9737" width="9.140625" style="38"/>
    <col min="9738" max="9738" width="3.140625" style="38" customWidth="1"/>
    <col min="9739" max="9739" width="9.140625" style="38"/>
    <col min="9740" max="9740" width="1.85546875" style="38" customWidth="1"/>
    <col min="9741" max="9984" width="9.140625" style="38"/>
    <col min="9985" max="9985" width="16.140625" style="38" customWidth="1"/>
    <col min="9986" max="9987" width="9.140625" style="38"/>
    <col min="9988" max="9988" width="9.28515625" style="38" customWidth="1"/>
    <col min="9989" max="9989" width="11.42578125" style="38" customWidth="1"/>
    <col min="9990" max="9990" width="12.85546875" style="38" customWidth="1"/>
    <col min="9991" max="9991" width="5.42578125" style="38" customWidth="1"/>
    <col min="9992" max="9993" width="9.140625" style="38"/>
    <col min="9994" max="9994" width="3.140625" style="38" customWidth="1"/>
    <col min="9995" max="9995" width="9.140625" style="38"/>
    <col min="9996" max="9996" width="1.85546875" style="38" customWidth="1"/>
    <col min="9997" max="10240" width="9.140625" style="38"/>
    <col min="10241" max="10241" width="16.140625" style="38" customWidth="1"/>
    <col min="10242" max="10243" width="9.140625" style="38"/>
    <col min="10244" max="10244" width="9.28515625" style="38" customWidth="1"/>
    <col min="10245" max="10245" width="11.42578125" style="38" customWidth="1"/>
    <col min="10246" max="10246" width="12.85546875" style="38" customWidth="1"/>
    <col min="10247" max="10247" width="5.42578125" style="38" customWidth="1"/>
    <col min="10248" max="10249" width="9.140625" style="38"/>
    <col min="10250" max="10250" width="3.140625" style="38" customWidth="1"/>
    <col min="10251" max="10251" width="9.140625" style="38"/>
    <col min="10252" max="10252" width="1.85546875" style="38" customWidth="1"/>
    <col min="10253" max="10496" width="9.140625" style="38"/>
    <col min="10497" max="10497" width="16.140625" style="38" customWidth="1"/>
    <col min="10498" max="10499" width="9.140625" style="38"/>
    <col min="10500" max="10500" width="9.28515625" style="38" customWidth="1"/>
    <col min="10501" max="10501" width="11.42578125" style="38" customWidth="1"/>
    <col min="10502" max="10502" width="12.85546875" style="38" customWidth="1"/>
    <col min="10503" max="10503" width="5.42578125" style="38" customWidth="1"/>
    <col min="10504" max="10505" width="9.140625" style="38"/>
    <col min="10506" max="10506" width="3.140625" style="38" customWidth="1"/>
    <col min="10507" max="10507" width="9.140625" style="38"/>
    <col min="10508" max="10508" width="1.85546875" style="38" customWidth="1"/>
    <col min="10509" max="10752" width="9.140625" style="38"/>
    <col min="10753" max="10753" width="16.140625" style="38" customWidth="1"/>
    <col min="10754" max="10755" width="9.140625" style="38"/>
    <col min="10756" max="10756" width="9.28515625" style="38" customWidth="1"/>
    <col min="10757" max="10757" width="11.42578125" style="38" customWidth="1"/>
    <col min="10758" max="10758" width="12.85546875" style="38" customWidth="1"/>
    <col min="10759" max="10759" width="5.42578125" style="38" customWidth="1"/>
    <col min="10760" max="10761" width="9.140625" style="38"/>
    <col min="10762" max="10762" width="3.140625" style="38" customWidth="1"/>
    <col min="10763" max="10763" width="9.140625" style="38"/>
    <col min="10764" max="10764" width="1.85546875" style="38" customWidth="1"/>
    <col min="10765" max="11008" width="9.140625" style="38"/>
    <col min="11009" max="11009" width="16.140625" style="38" customWidth="1"/>
    <col min="11010" max="11011" width="9.140625" style="38"/>
    <col min="11012" max="11012" width="9.28515625" style="38" customWidth="1"/>
    <col min="11013" max="11013" width="11.42578125" style="38" customWidth="1"/>
    <col min="11014" max="11014" width="12.85546875" style="38" customWidth="1"/>
    <col min="11015" max="11015" width="5.42578125" style="38" customWidth="1"/>
    <col min="11016" max="11017" width="9.140625" style="38"/>
    <col min="11018" max="11018" width="3.140625" style="38" customWidth="1"/>
    <col min="11019" max="11019" width="9.140625" style="38"/>
    <col min="11020" max="11020" width="1.85546875" style="38" customWidth="1"/>
    <col min="11021" max="11264" width="9.140625" style="38"/>
    <col min="11265" max="11265" width="16.140625" style="38" customWidth="1"/>
    <col min="11266" max="11267" width="9.140625" style="38"/>
    <col min="11268" max="11268" width="9.28515625" style="38" customWidth="1"/>
    <col min="11269" max="11269" width="11.42578125" style="38" customWidth="1"/>
    <col min="11270" max="11270" width="12.85546875" style="38" customWidth="1"/>
    <col min="11271" max="11271" width="5.42578125" style="38" customWidth="1"/>
    <col min="11272" max="11273" width="9.140625" style="38"/>
    <col min="11274" max="11274" width="3.140625" style="38" customWidth="1"/>
    <col min="11275" max="11275" width="9.140625" style="38"/>
    <col min="11276" max="11276" width="1.85546875" style="38" customWidth="1"/>
    <col min="11277" max="11520" width="9.140625" style="38"/>
    <col min="11521" max="11521" width="16.140625" style="38" customWidth="1"/>
    <col min="11522" max="11523" width="9.140625" style="38"/>
    <col min="11524" max="11524" width="9.28515625" style="38" customWidth="1"/>
    <col min="11525" max="11525" width="11.42578125" style="38" customWidth="1"/>
    <col min="11526" max="11526" width="12.85546875" style="38" customWidth="1"/>
    <col min="11527" max="11527" width="5.42578125" style="38" customWidth="1"/>
    <col min="11528" max="11529" width="9.140625" style="38"/>
    <col min="11530" max="11530" width="3.140625" style="38" customWidth="1"/>
    <col min="11531" max="11531" width="9.140625" style="38"/>
    <col min="11532" max="11532" width="1.85546875" style="38" customWidth="1"/>
    <col min="11533" max="11776" width="9.140625" style="38"/>
    <col min="11777" max="11777" width="16.140625" style="38" customWidth="1"/>
    <col min="11778" max="11779" width="9.140625" style="38"/>
    <col min="11780" max="11780" width="9.28515625" style="38" customWidth="1"/>
    <col min="11781" max="11781" width="11.42578125" style="38" customWidth="1"/>
    <col min="11782" max="11782" width="12.85546875" style="38" customWidth="1"/>
    <col min="11783" max="11783" width="5.42578125" style="38" customWidth="1"/>
    <col min="11784" max="11785" width="9.140625" style="38"/>
    <col min="11786" max="11786" width="3.140625" style="38" customWidth="1"/>
    <col min="11787" max="11787" width="9.140625" style="38"/>
    <col min="11788" max="11788" width="1.85546875" style="38" customWidth="1"/>
    <col min="11789" max="12032" width="9.140625" style="38"/>
    <col min="12033" max="12033" width="16.140625" style="38" customWidth="1"/>
    <col min="12034" max="12035" width="9.140625" style="38"/>
    <col min="12036" max="12036" width="9.28515625" style="38" customWidth="1"/>
    <col min="12037" max="12037" width="11.42578125" style="38" customWidth="1"/>
    <col min="12038" max="12038" width="12.85546875" style="38" customWidth="1"/>
    <col min="12039" max="12039" width="5.42578125" style="38" customWidth="1"/>
    <col min="12040" max="12041" width="9.140625" style="38"/>
    <col min="12042" max="12042" width="3.140625" style="38" customWidth="1"/>
    <col min="12043" max="12043" width="9.140625" style="38"/>
    <col min="12044" max="12044" width="1.85546875" style="38" customWidth="1"/>
    <col min="12045" max="12288" width="9.140625" style="38"/>
    <col min="12289" max="12289" width="16.140625" style="38" customWidth="1"/>
    <col min="12290" max="12291" width="9.140625" style="38"/>
    <col min="12292" max="12292" width="9.28515625" style="38" customWidth="1"/>
    <col min="12293" max="12293" width="11.42578125" style="38" customWidth="1"/>
    <col min="12294" max="12294" width="12.85546875" style="38" customWidth="1"/>
    <col min="12295" max="12295" width="5.42578125" style="38" customWidth="1"/>
    <col min="12296" max="12297" width="9.140625" style="38"/>
    <col min="12298" max="12298" width="3.140625" style="38" customWidth="1"/>
    <col min="12299" max="12299" width="9.140625" style="38"/>
    <col min="12300" max="12300" width="1.85546875" style="38" customWidth="1"/>
    <col min="12301" max="12544" width="9.140625" style="38"/>
    <col min="12545" max="12545" width="16.140625" style="38" customWidth="1"/>
    <col min="12546" max="12547" width="9.140625" style="38"/>
    <col min="12548" max="12548" width="9.28515625" style="38" customWidth="1"/>
    <col min="12549" max="12549" width="11.42578125" style="38" customWidth="1"/>
    <col min="12550" max="12550" width="12.85546875" style="38" customWidth="1"/>
    <col min="12551" max="12551" width="5.42578125" style="38" customWidth="1"/>
    <col min="12552" max="12553" width="9.140625" style="38"/>
    <col min="12554" max="12554" width="3.140625" style="38" customWidth="1"/>
    <col min="12555" max="12555" width="9.140625" style="38"/>
    <col min="12556" max="12556" width="1.85546875" style="38" customWidth="1"/>
    <col min="12557" max="12800" width="9.140625" style="38"/>
    <col min="12801" max="12801" width="16.140625" style="38" customWidth="1"/>
    <col min="12802" max="12803" width="9.140625" style="38"/>
    <col min="12804" max="12804" width="9.28515625" style="38" customWidth="1"/>
    <col min="12805" max="12805" width="11.42578125" style="38" customWidth="1"/>
    <col min="12806" max="12806" width="12.85546875" style="38" customWidth="1"/>
    <col min="12807" max="12807" width="5.42578125" style="38" customWidth="1"/>
    <col min="12808" max="12809" width="9.140625" style="38"/>
    <col min="12810" max="12810" width="3.140625" style="38" customWidth="1"/>
    <col min="12811" max="12811" width="9.140625" style="38"/>
    <col min="12812" max="12812" width="1.85546875" style="38" customWidth="1"/>
    <col min="12813" max="13056" width="9.140625" style="38"/>
    <col min="13057" max="13057" width="16.140625" style="38" customWidth="1"/>
    <col min="13058" max="13059" width="9.140625" style="38"/>
    <col min="13060" max="13060" width="9.28515625" style="38" customWidth="1"/>
    <col min="13061" max="13061" width="11.42578125" style="38" customWidth="1"/>
    <col min="13062" max="13062" width="12.85546875" style="38" customWidth="1"/>
    <col min="13063" max="13063" width="5.42578125" style="38" customWidth="1"/>
    <col min="13064" max="13065" width="9.140625" style="38"/>
    <col min="13066" max="13066" width="3.140625" style="38" customWidth="1"/>
    <col min="13067" max="13067" width="9.140625" style="38"/>
    <col min="13068" max="13068" width="1.85546875" style="38" customWidth="1"/>
    <col min="13069" max="13312" width="9.140625" style="38"/>
    <col min="13313" max="13313" width="16.140625" style="38" customWidth="1"/>
    <col min="13314" max="13315" width="9.140625" style="38"/>
    <col min="13316" max="13316" width="9.28515625" style="38" customWidth="1"/>
    <col min="13317" max="13317" width="11.42578125" style="38" customWidth="1"/>
    <col min="13318" max="13318" width="12.85546875" style="38" customWidth="1"/>
    <col min="13319" max="13319" width="5.42578125" style="38" customWidth="1"/>
    <col min="13320" max="13321" width="9.140625" style="38"/>
    <col min="13322" max="13322" width="3.140625" style="38" customWidth="1"/>
    <col min="13323" max="13323" width="9.140625" style="38"/>
    <col min="13324" max="13324" width="1.85546875" style="38" customWidth="1"/>
    <col min="13325" max="13568" width="9.140625" style="38"/>
    <col min="13569" max="13569" width="16.140625" style="38" customWidth="1"/>
    <col min="13570" max="13571" width="9.140625" style="38"/>
    <col min="13572" max="13572" width="9.28515625" style="38" customWidth="1"/>
    <col min="13573" max="13573" width="11.42578125" style="38" customWidth="1"/>
    <col min="13574" max="13574" width="12.85546875" style="38" customWidth="1"/>
    <col min="13575" max="13575" width="5.42578125" style="38" customWidth="1"/>
    <col min="13576" max="13577" width="9.140625" style="38"/>
    <col min="13578" max="13578" width="3.140625" style="38" customWidth="1"/>
    <col min="13579" max="13579" width="9.140625" style="38"/>
    <col min="13580" max="13580" width="1.85546875" style="38" customWidth="1"/>
    <col min="13581" max="13824" width="9.140625" style="38"/>
    <col min="13825" max="13825" width="16.140625" style="38" customWidth="1"/>
    <col min="13826" max="13827" width="9.140625" style="38"/>
    <col min="13828" max="13828" width="9.28515625" style="38" customWidth="1"/>
    <col min="13829" max="13829" width="11.42578125" style="38" customWidth="1"/>
    <col min="13830" max="13830" width="12.85546875" style="38" customWidth="1"/>
    <col min="13831" max="13831" width="5.42578125" style="38" customWidth="1"/>
    <col min="13832" max="13833" width="9.140625" style="38"/>
    <col min="13834" max="13834" width="3.140625" style="38" customWidth="1"/>
    <col min="13835" max="13835" width="9.140625" style="38"/>
    <col min="13836" max="13836" width="1.85546875" style="38" customWidth="1"/>
    <col min="13837" max="14080" width="9.140625" style="38"/>
    <col min="14081" max="14081" width="16.140625" style="38" customWidth="1"/>
    <col min="14082" max="14083" width="9.140625" style="38"/>
    <col min="14084" max="14084" width="9.28515625" style="38" customWidth="1"/>
    <col min="14085" max="14085" width="11.42578125" style="38" customWidth="1"/>
    <col min="14086" max="14086" width="12.85546875" style="38" customWidth="1"/>
    <col min="14087" max="14087" width="5.42578125" style="38" customWidth="1"/>
    <col min="14088" max="14089" width="9.140625" style="38"/>
    <col min="14090" max="14090" width="3.140625" style="38" customWidth="1"/>
    <col min="14091" max="14091" width="9.140625" style="38"/>
    <col min="14092" max="14092" width="1.85546875" style="38" customWidth="1"/>
    <col min="14093" max="14336" width="9.140625" style="38"/>
    <col min="14337" max="14337" width="16.140625" style="38" customWidth="1"/>
    <col min="14338" max="14339" width="9.140625" style="38"/>
    <col min="14340" max="14340" width="9.28515625" style="38" customWidth="1"/>
    <col min="14341" max="14341" width="11.42578125" style="38" customWidth="1"/>
    <col min="14342" max="14342" width="12.85546875" style="38" customWidth="1"/>
    <col min="14343" max="14343" width="5.42578125" style="38" customWidth="1"/>
    <col min="14344" max="14345" width="9.140625" style="38"/>
    <col min="14346" max="14346" width="3.140625" style="38" customWidth="1"/>
    <col min="14347" max="14347" width="9.140625" style="38"/>
    <col min="14348" max="14348" width="1.85546875" style="38" customWidth="1"/>
    <col min="14349" max="14592" width="9.140625" style="38"/>
    <col min="14593" max="14593" width="16.140625" style="38" customWidth="1"/>
    <col min="14594" max="14595" width="9.140625" style="38"/>
    <col min="14596" max="14596" width="9.28515625" style="38" customWidth="1"/>
    <col min="14597" max="14597" width="11.42578125" style="38" customWidth="1"/>
    <col min="14598" max="14598" width="12.85546875" style="38" customWidth="1"/>
    <col min="14599" max="14599" width="5.42578125" style="38" customWidth="1"/>
    <col min="14600" max="14601" width="9.140625" style="38"/>
    <col min="14602" max="14602" width="3.140625" style="38" customWidth="1"/>
    <col min="14603" max="14603" width="9.140625" style="38"/>
    <col min="14604" max="14604" width="1.85546875" style="38" customWidth="1"/>
    <col min="14605" max="14848" width="9.140625" style="38"/>
    <col min="14849" max="14849" width="16.140625" style="38" customWidth="1"/>
    <col min="14850" max="14851" width="9.140625" style="38"/>
    <col min="14852" max="14852" width="9.28515625" style="38" customWidth="1"/>
    <col min="14853" max="14853" width="11.42578125" style="38" customWidth="1"/>
    <col min="14854" max="14854" width="12.85546875" style="38" customWidth="1"/>
    <col min="14855" max="14855" width="5.42578125" style="38" customWidth="1"/>
    <col min="14856" max="14857" width="9.140625" style="38"/>
    <col min="14858" max="14858" width="3.140625" style="38" customWidth="1"/>
    <col min="14859" max="14859" width="9.140625" style="38"/>
    <col min="14860" max="14860" width="1.85546875" style="38" customWidth="1"/>
    <col min="14861" max="15104" width="9.140625" style="38"/>
    <col min="15105" max="15105" width="16.140625" style="38" customWidth="1"/>
    <col min="15106" max="15107" width="9.140625" style="38"/>
    <col min="15108" max="15108" width="9.28515625" style="38" customWidth="1"/>
    <col min="15109" max="15109" width="11.42578125" style="38" customWidth="1"/>
    <col min="15110" max="15110" width="12.85546875" style="38" customWidth="1"/>
    <col min="15111" max="15111" width="5.42578125" style="38" customWidth="1"/>
    <col min="15112" max="15113" width="9.140625" style="38"/>
    <col min="15114" max="15114" width="3.140625" style="38" customWidth="1"/>
    <col min="15115" max="15115" width="9.140625" style="38"/>
    <col min="15116" max="15116" width="1.85546875" style="38" customWidth="1"/>
    <col min="15117" max="15360" width="9.140625" style="38"/>
    <col min="15361" max="15361" width="16.140625" style="38" customWidth="1"/>
    <col min="15362" max="15363" width="9.140625" style="38"/>
    <col min="15364" max="15364" width="9.28515625" style="38" customWidth="1"/>
    <col min="15365" max="15365" width="11.42578125" style="38" customWidth="1"/>
    <col min="15366" max="15366" width="12.85546875" style="38" customWidth="1"/>
    <col min="15367" max="15367" width="5.42578125" style="38" customWidth="1"/>
    <col min="15368" max="15369" width="9.140625" style="38"/>
    <col min="15370" max="15370" width="3.140625" style="38" customWidth="1"/>
    <col min="15371" max="15371" width="9.140625" style="38"/>
    <col min="15372" max="15372" width="1.85546875" style="38" customWidth="1"/>
    <col min="15373" max="15616" width="9.140625" style="38"/>
    <col min="15617" max="15617" width="16.140625" style="38" customWidth="1"/>
    <col min="15618" max="15619" width="9.140625" style="38"/>
    <col min="15620" max="15620" width="9.28515625" style="38" customWidth="1"/>
    <col min="15621" max="15621" width="11.42578125" style="38" customWidth="1"/>
    <col min="15622" max="15622" width="12.85546875" style="38" customWidth="1"/>
    <col min="15623" max="15623" width="5.42578125" style="38" customWidth="1"/>
    <col min="15624" max="15625" width="9.140625" style="38"/>
    <col min="15626" max="15626" width="3.140625" style="38" customWidth="1"/>
    <col min="15627" max="15627" width="9.140625" style="38"/>
    <col min="15628" max="15628" width="1.85546875" style="38" customWidth="1"/>
    <col min="15629" max="15872" width="9.140625" style="38"/>
    <col min="15873" max="15873" width="16.140625" style="38" customWidth="1"/>
    <col min="15874" max="15875" width="9.140625" style="38"/>
    <col min="15876" max="15876" width="9.28515625" style="38" customWidth="1"/>
    <col min="15877" max="15877" width="11.42578125" style="38" customWidth="1"/>
    <col min="15878" max="15878" width="12.85546875" style="38" customWidth="1"/>
    <col min="15879" max="15879" width="5.42578125" style="38" customWidth="1"/>
    <col min="15880" max="15881" width="9.140625" style="38"/>
    <col min="15882" max="15882" width="3.140625" style="38" customWidth="1"/>
    <col min="15883" max="15883" width="9.140625" style="38"/>
    <col min="15884" max="15884" width="1.85546875" style="38" customWidth="1"/>
    <col min="15885" max="16128" width="9.140625" style="38"/>
    <col min="16129" max="16129" width="16.140625" style="38" customWidth="1"/>
    <col min="16130" max="16131" width="9.140625" style="38"/>
    <col min="16132" max="16132" width="9.28515625" style="38" customWidth="1"/>
    <col min="16133" max="16133" width="11.42578125" style="38" customWidth="1"/>
    <col min="16134" max="16134" width="12.85546875" style="38" customWidth="1"/>
    <col min="16135" max="16135" width="5.42578125" style="38" customWidth="1"/>
    <col min="16136" max="16137" width="9.140625" style="38"/>
    <col min="16138" max="16138" width="3.140625" style="38" customWidth="1"/>
    <col min="16139" max="16139" width="9.140625" style="38"/>
    <col min="16140" max="16140" width="1.85546875" style="38" customWidth="1"/>
    <col min="16141" max="16384" width="9.140625" style="38"/>
  </cols>
  <sheetData>
    <row r="1" spans="2:11" ht="6.75" customHeight="1"/>
    <row r="2" spans="2:11">
      <c r="B2" s="39"/>
      <c r="C2" s="40"/>
      <c r="D2" s="40"/>
      <c r="E2" s="40"/>
      <c r="F2" s="40"/>
      <c r="G2" s="40"/>
      <c r="H2" s="40"/>
      <c r="I2" s="40"/>
      <c r="J2" s="40"/>
      <c r="K2" s="41"/>
    </row>
    <row r="3" spans="2:11" s="42" customFormat="1" ht="14.1" customHeight="1">
      <c r="B3" s="43"/>
      <c r="C3" s="44" t="s">
        <v>157</v>
      </c>
      <c r="D3" s="44"/>
      <c r="E3" s="44"/>
      <c r="F3" s="70" t="s">
        <v>174</v>
      </c>
      <c r="G3" s="46"/>
      <c r="H3" s="47"/>
      <c r="I3" s="45"/>
      <c r="J3" s="44"/>
      <c r="K3" s="48"/>
    </row>
    <row r="4" spans="2:11" s="42" customFormat="1" ht="14.1" customHeight="1">
      <c r="B4" s="43"/>
      <c r="C4" s="44" t="s">
        <v>158</v>
      </c>
      <c r="D4" s="44"/>
      <c r="E4" s="44"/>
      <c r="F4" s="70" t="s">
        <v>175</v>
      </c>
      <c r="G4" s="49"/>
      <c r="H4" s="50"/>
      <c r="I4" s="51"/>
      <c r="J4" s="51"/>
      <c r="K4" s="48"/>
    </row>
    <row r="5" spans="2:11" s="42" customFormat="1" ht="14.1" customHeight="1">
      <c r="B5" s="43"/>
      <c r="C5" s="44" t="s">
        <v>159</v>
      </c>
      <c r="D5" s="44"/>
      <c r="E5" s="44"/>
      <c r="F5" s="71" t="s">
        <v>176</v>
      </c>
      <c r="G5" s="45"/>
      <c r="H5" s="45"/>
      <c r="I5" s="45"/>
      <c r="J5" s="45"/>
      <c r="K5" s="48"/>
    </row>
    <row r="6" spans="2:11" s="42" customFormat="1" ht="14.1" customHeight="1">
      <c r="B6" s="43"/>
      <c r="C6" s="44"/>
      <c r="D6" s="44"/>
      <c r="E6" s="44"/>
      <c r="F6" s="44"/>
      <c r="G6" s="44"/>
      <c r="H6" s="53"/>
      <c r="I6" s="53"/>
      <c r="J6" s="51"/>
      <c r="K6" s="48"/>
    </row>
    <row r="7" spans="2:11" s="42" customFormat="1" ht="14.1" customHeight="1">
      <c r="B7" s="43"/>
      <c r="C7" s="44" t="s">
        <v>160</v>
      </c>
      <c r="D7" s="44"/>
      <c r="E7" s="44"/>
      <c r="F7" s="45"/>
      <c r="G7" s="54"/>
      <c r="H7" s="44"/>
      <c r="I7" s="44"/>
      <c r="J7" s="44"/>
      <c r="K7" s="48"/>
    </row>
    <row r="8" spans="2:11" s="42" customFormat="1" ht="14.1" customHeight="1">
      <c r="B8" s="43"/>
      <c r="C8" s="44" t="s">
        <v>161</v>
      </c>
      <c r="D8" s="44"/>
      <c r="E8" s="44"/>
      <c r="F8" s="52"/>
      <c r="G8" s="55"/>
      <c r="H8" s="44"/>
      <c r="I8" s="44"/>
      <c r="J8" s="44"/>
      <c r="K8" s="48"/>
    </row>
    <row r="9" spans="2:11" s="42" customFormat="1" ht="14.1" customHeight="1">
      <c r="B9" s="43"/>
      <c r="C9" s="44"/>
      <c r="D9" s="44"/>
      <c r="E9" s="44"/>
      <c r="F9" s="44"/>
      <c r="G9" s="44"/>
      <c r="H9" s="44"/>
      <c r="I9" s="44"/>
      <c r="J9" s="44"/>
      <c r="K9" s="48"/>
    </row>
    <row r="10" spans="2:11" s="42" customFormat="1" ht="14.1" customHeight="1">
      <c r="B10" s="43"/>
      <c r="C10" s="44" t="s">
        <v>162</v>
      </c>
      <c r="D10" s="44"/>
      <c r="E10" s="44"/>
      <c r="F10" s="72" t="s">
        <v>177</v>
      </c>
      <c r="G10" s="45"/>
      <c r="H10" s="45"/>
      <c r="I10" s="45"/>
      <c r="J10" s="45"/>
      <c r="K10" s="48"/>
    </row>
    <row r="11" spans="2:11" s="42" customFormat="1" ht="14.1" customHeight="1">
      <c r="B11" s="43"/>
      <c r="C11" s="44"/>
      <c r="D11" s="44"/>
      <c r="E11" s="44"/>
      <c r="F11" s="52"/>
      <c r="G11" s="52"/>
      <c r="H11" s="52"/>
      <c r="I11" s="52"/>
      <c r="J11" s="52"/>
      <c r="K11" s="48"/>
    </row>
    <row r="12" spans="2:11" s="42" customFormat="1" ht="14.1" customHeight="1">
      <c r="B12" s="43"/>
      <c r="C12" s="44"/>
      <c r="D12" s="44"/>
      <c r="E12" s="44"/>
      <c r="F12" s="52"/>
      <c r="G12" s="52"/>
      <c r="H12" s="52"/>
      <c r="I12" s="52"/>
      <c r="J12" s="52"/>
      <c r="K12" s="48"/>
    </row>
    <row r="13" spans="2:11">
      <c r="B13" s="56"/>
      <c r="C13" s="57"/>
      <c r="D13" s="57"/>
      <c r="E13" s="57"/>
      <c r="F13" s="57"/>
      <c r="G13" s="57"/>
      <c r="H13" s="57"/>
      <c r="I13" s="57"/>
      <c r="J13" s="57"/>
      <c r="K13" s="58"/>
    </row>
    <row r="14" spans="2:11">
      <c r="B14" s="56"/>
      <c r="C14" s="57"/>
      <c r="D14" s="57"/>
      <c r="E14" s="57"/>
      <c r="F14" s="57"/>
      <c r="G14" s="57"/>
      <c r="H14" s="57"/>
      <c r="I14" s="57"/>
      <c r="J14" s="57"/>
      <c r="K14" s="58"/>
    </row>
    <row r="15" spans="2:11">
      <c r="B15" s="56"/>
      <c r="C15" s="57"/>
      <c r="D15" s="57"/>
      <c r="E15" s="57"/>
      <c r="F15" s="57"/>
      <c r="G15" s="57"/>
      <c r="H15" s="57"/>
      <c r="I15" s="57"/>
      <c r="J15" s="57"/>
      <c r="K15" s="58"/>
    </row>
    <row r="16" spans="2:11">
      <c r="B16" s="56"/>
      <c r="C16" s="57"/>
      <c r="D16" s="57"/>
      <c r="E16" s="57"/>
      <c r="F16" s="57"/>
      <c r="G16" s="57"/>
      <c r="H16" s="57"/>
      <c r="I16" s="57"/>
      <c r="J16" s="57"/>
      <c r="K16" s="58"/>
    </row>
    <row r="17" spans="2:11">
      <c r="B17" s="56"/>
      <c r="C17" s="57"/>
      <c r="D17" s="57"/>
      <c r="E17" s="57"/>
      <c r="F17" s="57"/>
      <c r="G17" s="57"/>
      <c r="H17" s="57"/>
      <c r="I17" s="57"/>
      <c r="J17" s="57"/>
      <c r="K17" s="58"/>
    </row>
    <row r="18" spans="2:11">
      <c r="B18" s="56"/>
      <c r="C18" s="57"/>
      <c r="D18" s="57"/>
      <c r="E18" s="57"/>
      <c r="F18" s="57"/>
      <c r="G18" s="57"/>
      <c r="H18" s="57"/>
      <c r="I18" s="57"/>
      <c r="J18" s="57"/>
      <c r="K18" s="58"/>
    </row>
    <row r="19" spans="2:11">
      <c r="B19" s="56"/>
      <c r="C19" s="57"/>
      <c r="D19" s="57"/>
      <c r="E19" s="57"/>
      <c r="F19" s="57"/>
      <c r="G19" s="57"/>
      <c r="H19" s="57"/>
      <c r="I19" s="57"/>
      <c r="J19" s="57"/>
      <c r="K19" s="58"/>
    </row>
    <row r="20" spans="2:11">
      <c r="B20" s="56"/>
      <c r="C20" s="57"/>
      <c r="D20" s="57"/>
      <c r="E20" s="57"/>
      <c r="F20" s="57"/>
      <c r="G20" s="57"/>
      <c r="H20" s="57"/>
      <c r="I20" s="57"/>
      <c r="J20" s="57"/>
      <c r="K20" s="58"/>
    </row>
    <row r="21" spans="2:11">
      <c r="B21" s="56"/>
      <c r="D21" s="57"/>
      <c r="E21" s="57"/>
      <c r="F21" s="57"/>
      <c r="G21" s="57"/>
      <c r="H21" s="57"/>
      <c r="I21" s="57"/>
      <c r="J21" s="57"/>
      <c r="K21" s="58"/>
    </row>
    <row r="22" spans="2:11">
      <c r="B22" s="56"/>
      <c r="C22" s="57"/>
      <c r="D22" s="57"/>
      <c r="E22" s="57"/>
      <c r="F22" s="57"/>
      <c r="G22" s="57"/>
      <c r="H22" s="57"/>
      <c r="I22" s="57"/>
      <c r="J22" s="57"/>
      <c r="K22" s="58"/>
    </row>
    <row r="23" spans="2:11">
      <c r="B23" s="56"/>
      <c r="C23" s="57"/>
      <c r="D23" s="57"/>
      <c r="E23" s="57"/>
      <c r="F23" s="57"/>
      <c r="G23" s="57"/>
      <c r="H23" s="57"/>
      <c r="I23" s="57"/>
      <c r="J23" s="57"/>
      <c r="K23" s="58"/>
    </row>
    <row r="24" spans="2:11">
      <c r="B24" s="56"/>
      <c r="C24" s="57"/>
      <c r="D24" s="57"/>
      <c r="E24" s="57"/>
      <c r="F24" s="57"/>
      <c r="G24" s="57"/>
      <c r="H24" s="57"/>
      <c r="I24" s="57"/>
      <c r="J24" s="57"/>
      <c r="K24" s="58"/>
    </row>
    <row r="25" spans="2:11" ht="33.75">
      <c r="B25" s="113" t="s">
        <v>163</v>
      </c>
      <c r="C25" s="114"/>
      <c r="D25" s="114"/>
      <c r="E25" s="114"/>
      <c r="F25" s="114"/>
      <c r="G25" s="114"/>
      <c r="H25" s="114"/>
      <c r="I25" s="114"/>
      <c r="J25" s="114"/>
      <c r="K25" s="115"/>
    </row>
    <row r="26" spans="2:11">
      <c r="B26" s="56"/>
      <c r="C26" s="111" t="s">
        <v>164</v>
      </c>
      <c r="D26" s="111"/>
      <c r="E26" s="111"/>
      <c r="F26" s="111"/>
      <c r="G26" s="111"/>
      <c r="H26" s="111"/>
      <c r="I26" s="111"/>
      <c r="J26" s="111"/>
      <c r="K26" s="58"/>
    </row>
    <row r="27" spans="2:11">
      <c r="B27" s="56"/>
      <c r="C27" s="111" t="s">
        <v>165</v>
      </c>
      <c r="D27" s="111"/>
      <c r="E27" s="111"/>
      <c r="F27" s="111"/>
      <c r="G27" s="111"/>
      <c r="H27" s="111"/>
      <c r="I27" s="111"/>
      <c r="J27" s="111"/>
      <c r="K27" s="58"/>
    </row>
    <row r="28" spans="2:11">
      <c r="B28" s="56"/>
      <c r="C28" s="57"/>
      <c r="D28" s="57"/>
      <c r="E28" s="57"/>
      <c r="F28" s="57"/>
      <c r="G28" s="57"/>
      <c r="H28" s="57"/>
      <c r="I28" s="57"/>
      <c r="J28" s="57"/>
      <c r="K28" s="58"/>
    </row>
    <row r="29" spans="2:11">
      <c r="B29" s="56"/>
      <c r="C29" s="57"/>
      <c r="D29" s="57"/>
      <c r="E29" s="57"/>
      <c r="F29" s="57"/>
      <c r="G29" s="57"/>
      <c r="H29" s="57"/>
      <c r="I29" s="57"/>
      <c r="J29" s="57"/>
      <c r="K29" s="58"/>
    </row>
    <row r="30" spans="2:11" ht="33.75">
      <c r="B30" s="56"/>
      <c r="C30" s="57"/>
      <c r="D30" s="57"/>
      <c r="E30" s="57"/>
      <c r="F30" s="59" t="s">
        <v>181</v>
      </c>
      <c r="G30" s="57"/>
      <c r="H30" s="57"/>
      <c r="I30" s="57"/>
      <c r="J30" s="57"/>
      <c r="K30" s="58"/>
    </row>
    <row r="31" spans="2:11">
      <c r="B31" s="56"/>
      <c r="C31" s="57"/>
      <c r="D31" s="57"/>
      <c r="E31" s="57"/>
      <c r="F31" s="57"/>
      <c r="G31" s="57"/>
      <c r="H31" s="57"/>
      <c r="I31" s="57"/>
      <c r="J31" s="57"/>
      <c r="K31" s="58"/>
    </row>
    <row r="32" spans="2:11">
      <c r="B32" s="56"/>
      <c r="C32" s="57"/>
      <c r="D32" s="57"/>
      <c r="E32" s="57"/>
      <c r="F32" s="57"/>
      <c r="G32" s="57"/>
      <c r="H32" s="57"/>
      <c r="I32" s="57"/>
      <c r="J32" s="57"/>
      <c r="K32" s="58"/>
    </row>
    <row r="33" spans="2:11">
      <c r="B33" s="56"/>
      <c r="C33" s="57"/>
      <c r="D33" s="57"/>
      <c r="E33" s="57"/>
      <c r="F33" s="57"/>
      <c r="G33" s="57"/>
      <c r="H33" s="57"/>
      <c r="I33" s="57"/>
      <c r="J33" s="57"/>
      <c r="K33" s="58"/>
    </row>
    <row r="34" spans="2:11">
      <c r="B34" s="56"/>
      <c r="C34" s="57"/>
      <c r="D34" s="57"/>
      <c r="E34" s="57"/>
      <c r="F34" s="57"/>
      <c r="G34" s="57"/>
      <c r="H34" s="57"/>
      <c r="I34" s="57"/>
      <c r="J34" s="57"/>
      <c r="K34" s="58"/>
    </row>
    <row r="35" spans="2:11">
      <c r="B35" s="56"/>
      <c r="C35" s="57"/>
      <c r="D35" s="57"/>
      <c r="E35" s="57"/>
      <c r="F35" s="57"/>
      <c r="G35" s="57"/>
      <c r="H35" s="57"/>
      <c r="I35" s="57"/>
      <c r="J35" s="57"/>
      <c r="K35" s="58"/>
    </row>
    <row r="36" spans="2:11">
      <c r="B36" s="56"/>
      <c r="C36" s="57"/>
      <c r="D36" s="57"/>
      <c r="E36" s="57"/>
      <c r="F36" s="57"/>
      <c r="G36" s="57"/>
      <c r="H36" s="57"/>
      <c r="I36" s="57"/>
      <c r="J36" s="57"/>
      <c r="K36" s="58"/>
    </row>
    <row r="37" spans="2:11">
      <c r="B37" s="56"/>
      <c r="C37" s="57"/>
      <c r="D37" s="57"/>
      <c r="E37" s="57"/>
      <c r="F37" s="57"/>
      <c r="G37" s="57"/>
      <c r="H37" s="57"/>
      <c r="I37" s="57"/>
      <c r="J37" s="57"/>
      <c r="K37" s="58"/>
    </row>
    <row r="38" spans="2:11">
      <c r="B38" s="56"/>
      <c r="C38" s="57"/>
      <c r="D38" s="57"/>
      <c r="E38" s="57"/>
      <c r="F38" s="57"/>
      <c r="G38" s="57"/>
      <c r="H38" s="57"/>
      <c r="I38" s="57"/>
      <c r="J38" s="57"/>
      <c r="K38" s="58"/>
    </row>
    <row r="39" spans="2:11">
      <c r="B39" s="56"/>
      <c r="C39" s="57"/>
      <c r="D39" s="57"/>
      <c r="E39" s="57"/>
      <c r="F39" s="57"/>
      <c r="G39" s="57"/>
      <c r="H39" s="57"/>
      <c r="I39" s="57"/>
      <c r="J39" s="57"/>
      <c r="K39" s="58"/>
    </row>
    <row r="40" spans="2:11">
      <c r="B40" s="56"/>
      <c r="C40" s="57"/>
      <c r="D40" s="57"/>
      <c r="E40" s="57"/>
      <c r="F40" s="57"/>
      <c r="G40" s="57"/>
      <c r="H40" s="57"/>
      <c r="I40" s="57"/>
      <c r="J40" s="57"/>
      <c r="K40" s="58"/>
    </row>
    <row r="41" spans="2:11">
      <c r="B41" s="56"/>
      <c r="C41" s="57"/>
      <c r="D41" s="57"/>
      <c r="E41" s="57"/>
      <c r="F41" s="57"/>
      <c r="G41" s="57"/>
      <c r="H41" s="57"/>
      <c r="I41" s="57"/>
      <c r="J41" s="57"/>
      <c r="K41" s="58"/>
    </row>
    <row r="42" spans="2:11">
      <c r="B42" s="56"/>
      <c r="C42" s="57"/>
      <c r="D42" s="57"/>
      <c r="E42" s="57"/>
      <c r="F42" s="57"/>
      <c r="G42" s="57"/>
      <c r="H42" s="57"/>
      <c r="I42" s="57"/>
      <c r="J42" s="57"/>
      <c r="K42" s="58"/>
    </row>
    <row r="43" spans="2:11">
      <c r="B43" s="56"/>
      <c r="C43" s="57"/>
      <c r="D43" s="57"/>
      <c r="E43" s="57"/>
      <c r="F43" s="57"/>
      <c r="G43" s="57"/>
      <c r="H43" s="57"/>
      <c r="I43" s="57"/>
      <c r="J43" s="57"/>
      <c r="K43" s="58"/>
    </row>
    <row r="44" spans="2:11">
      <c r="B44" s="56"/>
      <c r="C44" s="57"/>
      <c r="D44" s="57"/>
      <c r="E44" s="57"/>
      <c r="F44" s="57"/>
      <c r="G44" s="57"/>
      <c r="H44" s="57"/>
      <c r="I44" s="57"/>
      <c r="J44" s="57"/>
      <c r="K44" s="58"/>
    </row>
    <row r="45" spans="2:11" ht="9" customHeight="1">
      <c r="B45" s="56"/>
      <c r="C45" s="57"/>
      <c r="D45" s="57"/>
      <c r="E45" s="57"/>
      <c r="F45" s="57"/>
      <c r="G45" s="57"/>
      <c r="H45" s="57"/>
      <c r="I45" s="57"/>
      <c r="J45" s="57"/>
      <c r="K45" s="58"/>
    </row>
    <row r="46" spans="2:11">
      <c r="B46" s="56"/>
      <c r="C46" s="57"/>
      <c r="D46" s="57"/>
      <c r="E46" s="57"/>
      <c r="F46" s="57"/>
      <c r="G46" s="57"/>
      <c r="H46" s="57"/>
      <c r="I46" s="57"/>
      <c r="J46" s="57"/>
      <c r="K46" s="58"/>
    </row>
    <row r="47" spans="2:11">
      <c r="B47" s="56"/>
      <c r="C47" s="57"/>
      <c r="D47" s="57"/>
      <c r="E47" s="57"/>
      <c r="F47" s="57"/>
      <c r="G47" s="57"/>
      <c r="H47" s="57"/>
      <c r="I47" s="57"/>
      <c r="J47" s="57"/>
      <c r="K47" s="58"/>
    </row>
    <row r="48" spans="2:11" s="42" customFormat="1" ht="12.95" customHeight="1">
      <c r="B48" s="43"/>
      <c r="C48" s="44" t="s">
        <v>166</v>
      </c>
      <c r="D48" s="44"/>
      <c r="E48" s="44"/>
      <c r="F48" s="44"/>
      <c r="G48" s="44"/>
      <c r="H48" s="116" t="s">
        <v>178</v>
      </c>
      <c r="I48" s="117"/>
      <c r="J48" s="44"/>
      <c r="K48" s="48"/>
    </row>
    <row r="49" spans="2:11" s="42" customFormat="1" ht="12.95" customHeight="1">
      <c r="B49" s="43"/>
      <c r="C49" s="44" t="s">
        <v>167</v>
      </c>
      <c r="D49" s="44"/>
      <c r="E49" s="44"/>
      <c r="F49" s="44"/>
      <c r="G49" s="44"/>
      <c r="H49" s="108" t="s">
        <v>179</v>
      </c>
      <c r="I49" s="109"/>
      <c r="J49" s="44"/>
      <c r="K49" s="48"/>
    </row>
    <row r="50" spans="2:11" s="42" customFormat="1" ht="12.95" customHeight="1">
      <c r="B50" s="43"/>
      <c r="C50" s="44" t="s">
        <v>168</v>
      </c>
      <c r="D50" s="44"/>
      <c r="E50" s="44"/>
      <c r="F50" s="44"/>
      <c r="G50" s="44"/>
      <c r="H50" s="108" t="s">
        <v>180</v>
      </c>
      <c r="I50" s="109"/>
      <c r="J50" s="44"/>
      <c r="K50" s="48"/>
    </row>
    <row r="51" spans="2:11" s="42" customFormat="1" ht="12.95" customHeight="1">
      <c r="B51" s="43"/>
      <c r="C51" s="44" t="s">
        <v>169</v>
      </c>
      <c r="D51" s="44"/>
      <c r="E51" s="44"/>
      <c r="F51" s="44"/>
      <c r="G51" s="44"/>
      <c r="H51" s="108" t="s">
        <v>180</v>
      </c>
      <c r="I51" s="109"/>
      <c r="J51" s="44"/>
      <c r="K51" s="48"/>
    </row>
    <row r="52" spans="2:11">
      <c r="B52" s="56"/>
      <c r="C52" s="57"/>
      <c r="D52" s="57"/>
      <c r="E52" s="57"/>
      <c r="F52" s="57"/>
      <c r="G52" s="57"/>
      <c r="H52" s="57"/>
      <c r="I52" s="57"/>
      <c r="J52" s="57"/>
      <c r="K52" s="58"/>
    </row>
    <row r="53" spans="2:11" s="60" customFormat="1" ht="12.95" customHeight="1">
      <c r="B53" s="61"/>
      <c r="C53" s="68" t="s">
        <v>170</v>
      </c>
      <c r="D53" s="44"/>
      <c r="E53" s="44"/>
      <c r="F53" s="44"/>
      <c r="G53" s="69" t="s">
        <v>171</v>
      </c>
      <c r="H53" s="110" t="s">
        <v>182</v>
      </c>
      <c r="I53" s="111"/>
      <c r="J53" s="62"/>
      <c r="K53" s="63"/>
    </row>
    <row r="54" spans="2:11" s="60" customFormat="1" ht="12.95" customHeight="1">
      <c r="B54" s="61"/>
      <c r="C54" s="44"/>
      <c r="D54" s="44"/>
      <c r="E54" s="44"/>
      <c r="F54" s="44"/>
      <c r="G54" s="55" t="s">
        <v>172</v>
      </c>
      <c r="H54" s="112" t="s">
        <v>183</v>
      </c>
      <c r="I54" s="111"/>
      <c r="J54" s="62"/>
      <c r="K54" s="63"/>
    </row>
    <row r="55" spans="2:11" s="60" customFormat="1" ht="7.5" customHeight="1">
      <c r="B55" s="61"/>
      <c r="C55" s="44"/>
      <c r="D55" s="44"/>
      <c r="E55" s="44"/>
      <c r="F55" s="44"/>
      <c r="G55" s="55"/>
      <c r="H55" s="55"/>
      <c r="I55" s="55"/>
      <c r="J55" s="62"/>
      <c r="K55" s="63"/>
    </row>
    <row r="56" spans="2:11" s="60" customFormat="1" ht="12.95" customHeight="1">
      <c r="B56" s="61"/>
      <c r="C56" s="44" t="s">
        <v>173</v>
      </c>
      <c r="D56" s="44"/>
      <c r="E56" s="44"/>
      <c r="F56" s="55"/>
      <c r="G56" s="44"/>
      <c r="H56" s="67" t="s">
        <v>184</v>
      </c>
      <c r="I56" s="45"/>
      <c r="J56" s="62"/>
      <c r="K56" s="63"/>
    </row>
    <row r="57" spans="2:11" ht="22.5" customHeight="1">
      <c r="B57" s="64"/>
      <c r="C57" s="65"/>
      <c r="D57" s="65"/>
      <c r="E57" s="65"/>
      <c r="F57" s="65"/>
      <c r="G57" s="65"/>
      <c r="H57" s="65"/>
      <c r="I57" s="65"/>
      <c r="J57" s="65"/>
      <c r="K57" s="66"/>
    </row>
    <row r="58" spans="2:11" ht="6.75" customHeight="1"/>
  </sheetData>
  <mergeCells count="9">
    <mergeCell ref="H51:I51"/>
    <mergeCell ref="H53:I53"/>
    <mergeCell ref="H54:I54"/>
    <mergeCell ref="B25:K25"/>
    <mergeCell ref="C26:J26"/>
    <mergeCell ref="C27:J27"/>
    <mergeCell ref="H48:I48"/>
    <mergeCell ref="H49:I49"/>
    <mergeCell ref="H50:I50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8"/>
  <sheetViews>
    <sheetView tabSelected="1" zoomScaleNormal="100" workbookViewId="0">
      <selection activeCell="B45" sqref="B45"/>
    </sheetView>
  </sheetViews>
  <sheetFormatPr defaultRowHeight="12.75"/>
  <cols>
    <col min="1" max="1" width="5" style="7" customWidth="1"/>
    <col min="2" max="2" width="49.140625" style="7" customWidth="1"/>
    <col min="3" max="3" width="8.5703125" style="7" customWidth="1"/>
    <col min="4" max="4" width="15.28515625" style="86" customWidth="1"/>
    <col min="5" max="5" width="16.85546875" style="86" customWidth="1"/>
    <col min="6" max="16384" width="9.140625" style="7"/>
  </cols>
  <sheetData>
    <row r="3" spans="1:5">
      <c r="A3" s="6" t="s">
        <v>151</v>
      </c>
    </row>
    <row r="4" spans="1:5">
      <c r="A4" s="6" t="s">
        <v>188</v>
      </c>
    </row>
    <row r="7" spans="1:5" ht="25.5">
      <c r="A7" s="20" t="s">
        <v>0</v>
      </c>
      <c r="B7" s="94" t="s">
        <v>1</v>
      </c>
      <c r="C7" s="95" t="s">
        <v>2</v>
      </c>
      <c r="D7" s="96" t="s">
        <v>152</v>
      </c>
      <c r="E7" s="96" t="s">
        <v>153</v>
      </c>
    </row>
    <row r="8" spans="1:5">
      <c r="A8" s="8"/>
      <c r="B8" s="8"/>
      <c r="C8" s="97"/>
      <c r="D8" s="98"/>
      <c r="E8" s="98"/>
    </row>
    <row r="9" spans="1:5">
      <c r="A9" s="20" t="s">
        <v>52</v>
      </c>
      <c r="B9" s="20" t="s">
        <v>3</v>
      </c>
      <c r="C9" s="8"/>
      <c r="D9" s="35"/>
      <c r="E9" s="35"/>
    </row>
    <row r="10" spans="1:5">
      <c r="A10" s="8">
        <v>1</v>
      </c>
      <c r="B10" s="20" t="s">
        <v>4</v>
      </c>
      <c r="C10" s="8"/>
      <c r="D10" s="35">
        <v>16487285</v>
      </c>
      <c r="E10" s="35">
        <v>22319122</v>
      </c>
    </row>
    <row r="11" spans="1:5">
      <c r="A11" s="8">
        <v>2</v>
      </c>
      <c r="B11" s="20" t="s">
        <v>5</v>
      </c>
      <c r="C11" s="8"/>
      <c r="D11" s="35"/>
      <c r="E11" s="35"/>
    </row>
    <row r="12" spans="1:5">
      <c r="A12" s="8"/>
      <c r="B12" s="8" t="s">
        <v>6</v>
      </c>
      <c r="C12" s="8"/>
      <c r="D12" s="35">
        <v>0</v>
      </c>
      <c r="E12" s="35">
        <v>0</v>
      </c>
    </row>
    <row r="13" spans="1:5">
      <c r="A13" s="8"/>
      <c r="B13" s="8" t="s">
        <v>7</v>
      </c>
      <c r="C13" s="8"/>
      <c r="D13" s="35">
        <v>0</v>
      </c>
      <c r="E13" s="35">
        <v>0</v>
      </c>
    </row>
    <row r="14" spans="1:5">
      <c r="A14" s="8"/>
      <c r="B14" s="20" t="s">
        <v>8</v>
      </c>
      <c r="C14" s="8"/>
      <c r="D14" s="36">
        <f>SUM(D10:D13)</f>
        <v>16487285</v>
      </c>
      <c r="E14" s="36">
        <f>SUM(E10:E13)</f>
        <v>22319122</v>
      </c>
    </row>
    <row r="15" spans="1:5">
      <c r="A15" s="8">
        <v>3</v>
      </c>
      <c r="B15" s="20" t="s">
        <v>9</v>
      </c>
      <c r="C15" s="8"/>
      <c r="D15" s="35"/>
      <c r="E15" s="35"/>
    </row>
    <row r="16" spans="1:5">
      <c r="A16" s="8"/>
      <c r="B16" s="8" t="s">
        <v>10</v>
      </c>
      <c r="C16" s="8"/>
      <c r="D16" s="35">
        <v>648244677</v>
      </c>
      <c r="E16" s="35">
        <v>509793031</v>
      </c>
    </row>
    <row r="17" spans="1:5">
      <c r="A17" s="8"/>
      <c r="B17" s="8" t="s">
        <v>11</v>
      </c>
      <c r="C17" s="8"/>
      <c r="D17" s="35"/>
      <c r="E17" s="35"/>
    </row>
    <row r="18" spans="1:5">
      <c r="A18" s="8"/>
      <c r="B18" s="8" t="s">
        <v>12</v>
      </c>
      <c r="C18" s="8"/>
      <c r="D18" s="35">
        <v>6000000</v>
      </c>
      <c r="E18" s="35">
        <v>6000000</v>
      </c>
    </row>
    <row r="19" spans="1:5">
      <c r="A19" s="8"/>
      <c r="B19" s="8" t="s">
        <v>13</v>
      </c>
      <c r="C19" s="8"/>
      <c r="D19" s="35"/>
      <c r="E19" s="35"/>
    </row>
    <row r="20" spans="1:5">
      <c r="A20" s="8"/>
      <c r="B20" s="20" t="s">
        <v>14</v>
      </c>
      <c r="C20" s="8"/>
      <c r="D20" s="36">
        <f>SUM(D16:D19)</f>
        <v>654244677</v>
      </c>
      <c r="E20" s="36">
        <f>SUM(E16:E19)</f>
        <v>515793031</v>
      </c>
    </row>
    <row r="21" spans="1:5">
      <c r="A21" s="8">
        <v>4</v>
      </c>
      <c r="B21" s="20" t="s">
        <v>48</v>
      </c>
      <c r="C21" s="8"/>
      <c r="D21" s="35"/>
      <c r="E21" s="35"/>
    </row>
    <row r="22" spans="1:5">
      <c r="A22" s="8"/>
      <c r="B22" s="8" t="s">
        <v>15</v>
      </c>
      <c r="C22" s="8"/>
      <c r="D22" s="35">
        <v>4005424</v>
      </c>
      <c r="E22" s="35">
        <v>3120180</v>
      </c>
    </row>
    <row r="23" spans="1:5">
      <c r="A23" s="8"/>
      <c r="B23" s="8" t="s">
        <v>16</v>
      </c>
      <c r="C23" s="8"/>
      <c r="D23" s="35"/>
      <c r="E23" s="35"/>
    </row>
    <row r="24" spans="1:5">
      <c r="A24" s="8"/>
      <c r="B24" s="8" t="s">
        <v>17</v>
      </c>
      <c r="C24" s="8"/>
      <c r="D24" s="35"/>
      <c r="E24" s="35"/>
    </row>
    <row r="25" spans="1:5">
      <c r="A25" s="8"/>
      <c r="B25" s="8" t="s">
        <v>18</v>
      </c>
      <c r="C25" s="8"/>
      <c r="D25" s="35"/>
      <c r="E25" s="35"/>
    </row>
    <row r="26" spans="1:5">
      <c r="A26" s="8"/>
      <c r="B26" s="8" t="s">
        <v>19</v>
      </c>
      <c r="C26" s="8"/>
      <c r="D26" s="35"/>
      <c r="E26" s="35"/>
    </row>
    <row r="27" spans="1:5">
      <c r="A27" s="8"/>
      <c r="B27" s="20" t="s">
        <v>20</v>
      </c>
      <c r="C27" s="8"/>
      <c r="D27" s="36">
        <f>SUM(D22:D26)</f>
        <v>4005424</v>
      </c>
      <c r="E27" s="36">
        <f>SUM(E22:E26)</f>
        <v>3120180</v>
      </c>
    </row>
    <row r="28" spans="1:5">
      <c r="A28" s="20">
        <v>5</v>
      </c>
      <c r="B28" s="20" t="s">
        <v>21</v>
      </c>
      <c r="C28" s="8"/>
      <c r="D28" s="35"/>
      <c r="E28" s="35"/>
    </row>
    <row r="29" spans="1:5">
      <c r="A29" s="20">
        <v>6</v>
      </c>
      <c r="B29" s="20" t="s">
        <v>22</v>
      </c>
      <c r="C29" s="8"/>
      <c r="D29" s="35"/>
      <c r="E29" s="35"/>
    </row>
    <row r="30" spans="1:5">
      <c r="A30" s="20">
        <v>7</v>
      </c>
      <c r="B30" s="20" t="s">
        <v>23</v>
      </c>
      <c r="C30" s="8"/>
      <c r="D30" s="35">
        <v>897926017</v>
      </c>
      <c r="E30" s="35">
        <v>701458117</v>
      </c>
    </row>
    <row r="31" spans="1:5">
      <c r="A31" s="8"/>
      <c r="B31" s="8"/>
      <c r="C31" s="8"/>
      <c r="D31" s="35"/>
      <c r="E31" s="35"/>
    </row>
    <row r="32" spans="1:5">
      <c r="A32" s="8"/>
      <c r="B32" s="20" t="s">
        <v>24</v>
      </c>
      <c r="C32" s="8"/>
      <c r="D32" s="36">
        <f>D27+D20+D14+D28+D29+D30</f>
        <v>1572663403</v>
      </c>
      <c r="E32" s="36">
        <f>E27+E20+E14+E28+E29+E30</f>
        <v>1242690450</v>
      </c>
    </row>
    <row r="33" spans="1:5">
      <c r="A33" s="8"/>
      <c r="B33" s="8"/>
      <c r="C33" s="8"/>
      <c r="D33" s="35"/>
      <c r="E33" s="35"/>
    </row>
    <row r="34" spans="1:5">
      <c r="A34" s="20" t="s">
        <v>25</v>
      </c>
      <c r="B34" s="20" t="s">
        <v>26</v>
      </c>
      <c r="C34" s="8"/>
      <c r="D34" s="35"/>
      <c r="E34" s="35"/>
    </row>
    <row r="35" spans="1:5">
      <c r="A35" s="8">
        <v>1</v>
      </c>
      <c r="B35" s="20" t="s">
        <v>27</v>
      </c>
      <c r="C35" s="8"/>
      <c r="D35" s="35"/>
      <c r="E35" s="35"/>
    </row>
    <row r="36" spans="1:5">
      <c r="A36" s="8"/>
      <c r="B36" s="8" t="s">
        <v>28</v>
      </c>
      <c r="C36" s="8"/>
      <c r="D36" s="35">
        <v>11129787</v>
      </c>
      <c r="E36" s="35">
        <v>11129787</v>
      </c>
    </row>
    <row r="37" spans="1:5">
      <c r="A37" s="8"/>
      <c r="B37" s="8" t="s">
        <v>29</v>
      </c>
      <c r="C37" s="8"/>
      <c r="D37" s="35"/>
      <c r="E37" s="35">
        <v>0</v>
      </c>
    </row>
    <row r="38" spans="1:5">
      <c r="A38" s="8"/>
      <c r="B38" s="8" t="s">
        <v>30</v>
      </c>
      <c r="C38" s="8"/>
      <c r="D38" s="35"/>
      <c r="E38" s="35"/>
    </row>
    <row r="39" spans="1:5">
      <c r="A39" s="8"/>
      <c r="B39" s="8" t="s">
        <v>31</v>
      </c>
      <c r="C39" s="8"/>
      <c r="D39" s="35"/>
      <c r="E39" s="35"/>
    </row>
    <row r="40" spans="1:5">
      <c r="A40" s="8"/>
      <c r="B40" s="20" t="s">
        <v>33</v>
      </c>
      <c r="C40" s="8"/>
      <c r="D40" s="36">
        <f>SUM(D36:D39)</f>
        <v>11129787</v>
      </c>
      <c r="E40" s="36">
        <f>SUM(E36:E39)</f>
        <v>11129787</v>
      </c>
    </row>
    <row r="41" spans="1:5">
      <c r="A41" s="8">
        <v>2</v>
      </c>
      <c r="B41" s="20" t="s">
        <v>34</v>
      </c>
      <c r="C41" s="8"/>
      <c r="D41" s="35"/>
      <c r="E41" s="35"/>
    </row>
    <row r="42" spans="1:5">
      <c r="A42" s="8"/>
      <c r="B42" s="8" t="s">
        <v>35</v>
      </c>
      <c r="C42" s="8"/>
      <c r="D42" s="35"/>
      <c r="E42" s="35"/>
    </row>
    <row r="43" spans="1:5">
      <c r="A43" s="8"/>
      <c r="B43" s="8" t="s">
        <v>36</v>
      </c>
      <c r="C43" s="8"/>
      <c r="D43" s="35"/>
      <c r="E43" s="35"/>
    </row>
    <row r="44" spans="1:5">
      <c r="A44" s="8"/>
      <c r="B44" s="8" t="s">
        <v>37</v>
      </c>
      <c r="C44" s="8"/>
      <c r="D44" s="35">
        <v>34548695</v>
      </c>
      <c r="E44" s="35">
        <v>25909886</v>
      </c>
    </row>
    <row r="45" spans="1:5">
      <c r="A45" s="8"/>
      <c r="B45" s="8" t="s">
        <v>38</v>
      </c>
      <c r="C45" s="8"/>
      <c r="D45" s="35">
        <v>18988247</v>
      </c>
      <c r="E45" s="35">
        <v>5666011</v>
      </c>
    </row>
    <row r="46" spans="1:5">
      <c r="A46" s="8"/>
      <c r="B46" s="20" t="s">
        <v>8</v>
      </c>
      <c r="C46" s="8"/>
      <c r="D46" s="36">
        <f>SUM(D42:D45)</f>
        <v>53536942</v>
      </c>
      <c r="E46" s="36">
        <f>SUM(E42:E45)</f>
        <v>31575897</v>
      </c>
    </row>
    <row r="47" spans="1:5">
      <c r="A47" s="20">
        <v>3</v>
      </c>
      <c r="B47" s="20" t="s">
        <v>39</v>
      </c>
      <c r="C47" s="8"/>
      <c r="D47" s="35"/>
      <c r="E47" s="35"/>
    </row>
    <row r="48" spans="1:5">
      <c r="A48" s="20">
        <v>4</v>
      </c>
      <c r="B48" s="20" t="s">
        <v>40</v>
      </c>
      <c r="C48" s="8"/>
      <c r="D48" s="35"/>
      <c r="E48" s="35"/>
    </row>
    <row r="49" spans="1:5">
      <c r="A49" s="8"/>
      <c r="B49" s="8" t="s">
        <v>41</v>
      </c>
      <c r="C49" s="8"/>
      <c r="D49" s="35"/>
      <c r="E49" s="35"/>
    </row>
    <row r="50" spans="1:5">
      <c r="A50" s="8"/>
      <c r="B50" s="8" t="s">
        <v>42</v>
      </c>
      <c r="C50" s="8"/>
      <c r="D50" s="35"/>
      <c r="E50" s="35"/>
    </row>
    <row r="51" spans="1:5">
      <c r="A51" s="8"/>
      <c r="B51" s="8" t="s">
        <v>43</v>
      </c>
      <c r="C51" s="8"/>
      <c r="D51" s="35"/>
      <c r="E51" s="35"/>
    </row>
    <row r="52" spans="1:5">
      <c r="A52" s="8"/>
      <c r="B52" s="20" t="s">
        <v>20</v>
      </c>
      <c r="C52" s="8"/>
      <c r="D52" s="35"/>
      <c r="E52" s="35"/>
    </row>
    <row r="53" spans="1:5">
      <c r="A53" s="8">
        <v>5</v>
      </c>
      <c r="B53" s="20" t="s">
        <v>44</v>
      </c>
      <c r="C53" s="8"/>
      <c r="D53" s="35"/>
      <c r="E53" s="35"/>
    </row>
    <row r="54" spans="1:5">
      <c r="A54" s="8">
        <v>6</v>
      </c>
      <c r="B54" s="20" t="s">
        <v>45</v>
      </c>
      <c r="C54" s="8"/>
      <c r="D54" s="35"/>
      <c r="E54" s="35"/>
    </row>
    <row r="55" spans="1:5">
      <c r="A55" s="8"/>
      <c r="B55" s="8"/>
      <c r="C55" s="8"/>
      <c r="D55" s="35"/>
      <c r="E55" s="35"/>
    </row>
    <row r="56" spans="1:5">
      <c r="A56" s="8"/>
      <c r="B56" s="20" t="s">
        <v>46</v>
      </c>
      <c r="C56" s="8"/>
      <c r="D56" s="36">
        <f>D46+D40</f>
        <v>64666729</v>
      </c>
      <c r="E56" s="36">
        <f>E46+E40</f>
        <v>42705684</v>
      </c>
    </row>
    <row r="57" spans="1:5">
      <c r="A57" s="8"/>
      <c r="B57" s="8"/>
      <c r="C57" s="8"/>
      <c r="D57" s="35"/>
      <c r="E57" s="35"/>
    </row>
    <row r="58" spans="1:5">
      <c r="A58" s="8"/>
      <c r="B58" s="20" t="s">
        <v>47</v>
      </c>
      <c r="C58" s="8"/>
      <c r="D58" s="36">
        <f>D56+D32</f>
        <v>1637330132</v>
      </c>
      <c r="E58" s="36">
        <f>E56+E32</f>
        <v>1285396134</v>
      </c>
    </row>
  </sheetData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zoomScaleNormal="100" workbookViewId="0">
      <selection activeCell="A2" sqref="A2:E55"/>
    </sheetView>
  </sheetViews>
  <sheetFormatPr defaultRowHeight="12.75"/>
  <cols>
    <col min="1" max="1" width="5.7109375" style="7" customWidth="1"/>
    <col min="2" max="2" width="53.140625" style="7" customWidth="1"/>
    <col min="3" max="3" width="9.140625" style="7"/>
    <col min="4" max="4" width="18.7109375" style="86" bestFit="1" customWidth="1"/>
    <col min="5" max="5" width="16.85546875" style="86" customWidth="1"/>
    <col min="6" max="16384" width="9.140625" style="7"/>
  </cols>
  <sheetData>
    <row r="3" spans="1:5">
      <c r="A3" s="6" t="s">
        <v>151</v>
      </c>
    </row>
    <row r="4" spans="1:5">
      <c r="A4" s="6" t="s">
        <v>155</v>
      </c>
    </row>
    <row r="6" spans="1:5" ht="13.5" thickBot="1"/>
    <row r="7" spans="1:5" ht="27" thickTop="1" thickBot="1">
      <c r="A7" s="87" t="s">
        <v>50</v>
      </c>
      <c r="B7" s="87" t="s">
        <v>49</v>
      </c>
      <c r="C7" s="88" t="s">
        <v>2</v>
      </c>
      <c r="D7" s="89" t="s">
        <v>152</v>
      </c>
      <c r="E7" s="89" t="s">
        <v>153</v>
      </c>
    </row>
    <row r="8" spans="1:5" ht="13.5" thickTop="1">
      <c r="A8" s="23"/>
      <c r="B8" s="23"/>
      <c r="C8" s="90"/>
      <c r="D8" s="91"/>
      <c r="E8" s="91"/>
    </row>
    <row r="9" spans="1:5">
      <c r="A9" s="8"/>
      <c r="B9" s="20" t="s">
        <v>51</v>
      </c>
      <c r="C9" s="8"/>
      <c r="D9" s="35"/>
      <c r="E9" s="35"/>
    </row>
    <row r="10" spans="1:5">
      <c r="A10" s="20" t="s">
        <v>52</v>
      </c>
      <c r="B10" s="20" t="s">
        <v>53</v>
      </c>
      <c r="C10" s="8"/>
      <c r="D10" s="35"/>
      <c r="E10" s="35"/>
    </row>
    <row r="11" spans="1:5">
      <c r="A11" s="8">
        <v>1</v>
      </c>
      <c r="B11" s="20" t="s">
        <v>54</v>
      </c>
      <c r="C11" s="8"/>
      <c r="D11" s="35"/>
      <c r="E11" s="35"/>
    </row>
    <row r="12" spans="1:5">
      <c r="A12" s="8">
        <v>2</v>
      </c>
      <c r="B12" s="20" t="s">
        <v>55</v>
      </c>
      <c r="C12" s="8"/>
      <c r="D12" s="35"/>
      <c r="E12" s="35"/>
    </row>
    <row r="13" spans="1:5">
      <c r="A13" s="8"/>
      <c r="B13" s="8" t="s">
        <v>56</v>
      </c>
      <c r="C13" s="8"/>
      <c r="D13" s="35"/>
      <c r="E13" s="35"/>
    </row>
    <row r="14" spans="1:5">
      <c r="A14" s="8"/>
      <c r="B14" s="8" t="s">
        <v>57</v>
      </c>
      <c r="C14" s="8"/>
      <c r="D14" s="36"/>
      <c r="E14" s="36"/>
    </row>
    <row r="15" spans="1:5">
      <c r="A15" s="8"/>
      <c r="B15" s="8" t="s">
        <v>58</v>
      </c>
      <c r="C15" s="8"/>
      <c r="D15" s="35"/>
      <c r="E15" s="35"/>
    </row>
    <row r="16" spans="1:5">
      <c r="A16" s="8"/>
      <c r="B16" s="20" t="s">
        <v>8</v>
      </c>
      <c r="C16" s="8"/>
      <c r="D16" s="35"/>
      <c r="E16" s="35"/>
    </row>
    <row r="17" spans="1:5">
      <c r="A17" s="8">
        <v>3</v>
      </c>
      <c r="B17" s="20" t="s">
        <v>59</v>
      </c>
      <c r="C17" s="8"/>
      <c r="D17" s="35"/>
      <c r="E17" s="35"/>
    </row>
    <row r="18" spans="1:5">
      <c r="A18" s="8"/>
      <c r="B18" s="8" t="s">
        <v>60</v>
      </c>
      <c r="C18" s="8"/>
      <c r="D18" s="35">
        <v>657455587</v>
      </c>
      <c r="E18" s="35">
        <v>507738144</v>
      </c>
    </row>
    <row r="19" spans="1:5">
      <c r="A19" s="8"/>
      <c r="B19" s="8" t="s">
        <v>61</v>
      </c>
      <c r="C19" s="8"/>
      <c r="D19" s="35">
        <v>5929325</v>
      </c>
      <c r="E19" s="35">
        <v>8300989</v>
      </c>
    </row>
    <row r="20" spans="1:5">
      <c r="A20" s="8"/>
      <c r="B20" s="8" t="s">
        <v>62</v>
      </c>
      <c r="C20" s="8"/>
      <c r="D20" s="35">
        <v>5804702</v>
      </c>
      <c r="E20" s="35">
        <v>9426655</v>
      </c>
    </row>
    <row r="21" spans="1:5">
      <c r="A21" s="8"/>
      <c r="B21" s="8" t="s">
        <v>64</v>
      </c>
      <c r="C21" s="8"/>
      <c r="D21" s="35">
        <v>91338244</v>
      </c>
      <c r="E21" s="35">
        <v>121693410</v>
      </c>
    </row>
    <row r="22" spans="1:5">
      <c r="A22" s="8"/>
      <c r="B22" s="8" t="s">
        <v>63</v>
      </c>
      <c r="C22" s="8"/>
      <c r="D22" s="35">
        <v>541828093</v>
      </c>
      <c r="E22" s="35">
        <v>386222538</v>
      </c>
    </row>
    <row r="23" spans="1:5">
      <c r="A23" s="8"/>
      <c r="B23" s="20" t="s">
        <v>65</v>
      </c>
      <c r="C23" s="8"/>
      <c r="D23" s="36">
        <f>SUM(D18:D22)</f>
        <v>1302355951</v>
      </c>
      <c r="E23" s="36">
        <f>SUM(E18:E22)</f>
        <v>1033381736</v>
      </c>
    </row>
    <row r="24" spans="1:5">
      <c r="A24" s="8">
        <v>4</v>
      </c>
      <c r="B24" s="20" t="s">
        <v>66</v>
      </c>
      <c r="C24" s="8"/>
      <c r="D24" s="35"/>
      <c r="E24" s="35"/>
    </row>
    <row r="25" spans="1:5">
      <c r="A25" s="8">
        <v>5</v>
      </c>
      <c r="B25" s="20" t="s">
        <v>67</v>
      </c>
      <c r="C25" s="8"/>
      <c r="D25" s="35"/>
      <c r="E25" s="35"/>
    </row>
    <row r="26" spans="1:5">
      <c r="A26" s="8"/>
      <c r="B26" s="20"/>
      <c r="C26" s="8"/>
      <c r="D26" s="36"/>
      <c r="E26" s="36"/>
    </row>
    <row r="27" spans="1:5">
      <c r="A27" s="20"/>
      <c r="B27" s="20" t="s">
        <v>68</v>
      </c>
      <c r="C27" s="8"/>
      <c r="D27" s="36">
        <f>D23</f>
        <v>1302355951</v>
      </c>
      <c r="E27" s="36">
        <f t="shared" ref="E27" si="0">E23</f>
        <v>1033381736</v>
      </c>
    </row>
    <row r="28" spans="1:5">
      <c r="A28" s="20"/>
      <c r="B28" s="20"/>
      <c r="C28" s="8"/>
      <c r="D28" s="35"/>
      <c r="E28" s="92"/>
    </row>
    <row r="29" spans="1:5">
      <c r="A29" s="20" t="s">
        <v>25</v>
      </c>
      <c r="B29" s="20" t="s">
        <v>69</v>
      </c>
      <c r="C29" s="8"/>
      <c r="D29" s="35"/>
      <c r="E29" s="35"/>
    </row>
    <row r="30" spans="1:5">
      <c r="A30" s="8"/>
      <c r="B30" s="8"/>
      <c r="C30" s="8"/>
      <c r="D30" s="35"/>
      <c r="E30" s="35"/>
    </row>
    <row r="31" spans="1:5">
      <c r="A31" s="8">
        <v>1</v>
      </c>
      <c r="B31" s="20" t="s">
        <v>70</v>
      </c>
      <c r="C31" s="8"/>
      <c r="D31" s="36"/>
      <c r="E31" s="36"/>
    </row>
    <row r="32" spans="1:5">
      <c r="A32" s="8"/>
      <c r="B32" s="8" t="s">
        <v>71</v>
      </c>
      <c r="C32" s="8"/>
      <c r="D32" s="35"/>
      <c r="E32" s="35"/>
    </row>
    <row r="33" spans="1:5">
      <c r="A33" s="8"/>
      <c r="B33" s="8" t="s">
        <v>72</v>
      </c>
      <c r="C33" s="8"/>
      <c r="D33" s="35"/>
      <c r="E33" s="35"/>
    </row>
    <row r="34" spans="1:5">
      <c r="A34" s="8"/>
      <c r="B34" s="20" t="s">
        <v>33</v>
      </c>
      <c r="C34" s="8"/>
      <c r="D34" s="35"/>
      <c r="E34" s="35"/>
    </row>
    <row r="35" spans="1:5">
      <c r="A35" s="20">
        <v>2</v>
      </c>
      <c r="B35" s="20" t="s">
        <v>73</v>
      </c>
      <c r="C35" s="8"/>
      <c r="D35" s="35">
        <v>80904089</v>
      </c>
      <c r="E35" s="35">
        <v>70264089</v>
      </c>
    </row>
    <row r="36" spans="1:5">
      <c r="A36" s="20">
        <v>3</v>
      </c>
      <c r="B36" s="20" t="s">
        <v>74</v>
      </c>
      <c r="C36" s="8"/>
      <c r="D36" s="35"/>
      <c r="E36" s="35"/>
    </row>
    <row r="37" spans="1:5">
      <c r="A37" s="20">
        <v>4</v>
      </c>
      <c r="B37" s="20" t="s">
        <v>66</v>
      </c>
      <c r="C37" s="8"/>
      <c r="D37" s="35"/>
      <c r="E37" s="35"/>
    </row>
    <row r="38" spans="1:5">
      <c r="A38" s="8"/>
      <c r="B38" s="8"/>
      <c r="C38" s="8"/>
      <c r="D38" s="35"/>
      <c r="E38" s="35"/>
    </row>
    <row r="39" spans="1:5">
      <c r="A39" s="8"/>
      <c r="B39" s="20" t="s">
        <v>75</v>
      </c>
      <c r="C39" s="8"/>
      <c r="D39" s="36">
        <f>SUM(D32:D37)</f>
        <v>80904089</v>
      </c>
      <c r="E39" s="36">
        <f>SUM(E32:E37)</f>
        <v>70264089</v>
      </c>
    </row>
    <row r="40" spans="1:5">
      <c r="A40" s="8"/>
      <c r="B40" s="20"/>
      <c r="C40" s="8"/>
      <c r="D40" s="35"/>
      <c r="E40" s="35"/>
    </row>
    <row r="41" spans="1:5">
      <c r="A41" s="8"/>
      <c r="B41" s="20" t="s">
        <v>76</v>
      </c>
      <c r="C41" s="8"/>
      <c r="D41" s="35"/>
      <c r="E41" s="35"/>
    </row>
    <row r="42" spans="1:5">
      <c r="A42" s="20" t="s">
        <v>77</v>
      </c>
      <c r="B42" s="20" t="s">
        <v>78</v>
      </c>
      <c r="C42" s="8"/>
      <c r="D42" s="35"/>
      <c r="E42" s="35"/>
    </row>
    <row r="43" spans="1:5">
      <c r="A43" s="8">
        <v>1</v>
      </c>
      <c r="B43" s="8" t="s">
        <v>79</v>
      </c>
      <c r="C43" s="8"/>
      <c r="D43" s="35"/>
      <c r="E43" s="35"/>
    </row>
    <row r="44" spans="1:5">
      <c r="A44" s="8">
        <v>2</v>
      </c>
      <c r="B44" s="8" t="s">
        <v>81</v>
      </c>
      <c r="C44" s="8"/>
      <c r="D44" s="35"/>
      <c r="E44" s="35"/>
    </row>
    <row r="45" spans="1:5">
      <c r="A45" s="8">
        <v>3</v>
      </c>
      <c r="B45" s="8" t="s">
        <v>80</v>
      </c>
      <c r="C45" s="8"/>
      <c r="D45" s="35">
        <v>79400000</v>
      </c>
      <c r="E45" s="35">
        <v>79400000</v>
      </c>
    </row>
    <row r="46" spans="1:5">
      <c r="A46" s="8">
        <v>4</v>
      </c>
      <c r="B46" s="8" t="s">
        <v>82</v>
      </c>
      <c r="C46" s="8"/>
      <c r="D46" s="35"/>
      <c r="E46" s="35"/>
    </row>
    <row r="47" spans="1:5">
      <c r="A47" s="8">
        <v>5</v>
      </c>
      <c r="B47" s="8" t="s">
        <v>83</v>
      </c>
      <c r="C47" s="8"/>
      <c r="D47" s="35"/>
      <c r="E47" s="35"/>
    </row>
    <row r="48" spans="1:5">
      <c r="A48" s="8">
        <v>6</v>
      </c>
      <c r="B48" s="8" t="s">
        <v>84</v>
      </c>
      <c r="C48" s="8"/>
      <c r="D48" s="35"/>
      <c r="E48" s="35"/>
    </row>
    <row r="49" spans="1:5">
      <c r="A49" s="8">
        <v>7</v>
      </c>
      <c r="B49" s="8" t="s">
        <v>85</v>
      </c>
      <c r="C49" s="8"/>
      <c r="D49" s="35">
        <v>7101576</v>
      </c>
      <c r="E49" s="35">
        <v>7101576</v>
      </c>
    </row>
    <row r="50" spans="1:5">
      <c r="A50" s="8">
        <v>8</v>
      </c>
      <c r="B50" s="8" t="s">
        <v>86</v>
      </c>
      <c r="C50" s="8"/>
      <c r="D50" s="35">
        <v>266750</v>
      </c>
      <c r="E50" s="35">
        <v>266750</v>
      </c>
    </row>
    <row r="51" spans="1:5">
      <c r="A51" s="8">
        <v>9</v>
      </c>
      <c r="B51" s="8" t="s">
        <v>87</v>
      </c>
      <c r="C51" s="8"/>
      <c r="D51" s="35">
        <v>94981983</v>
      </c>
      <c r="E51" s="35">
        <v>17144975</v>
      </c>
    </row>
    <row r="52" spans="1:5">
      <c r="A52" s="8">
        <v>10</v>
      </c>
      <c r="B52" s="8" t="s">
        <v>88</v>
      </c>
      <c r="C52" s="8"/>
      <c r="D52" s="35">
        <v>72319783</v>
      </c>
      <c r="E52" s="35">
        <v>77837008</v>
      </c>
    </row>
    <row r="53" spans="1:5">
      <c r="A53" s="8"/>
      <c r="B53" s="20" t="s">
        <v>89</v>
      </c>
      <c r="C53" s="8"/>
      <c r="D53" s="36">
        <f>SUM(D43:D52)</f>
        <v>254070092</v>
      </c>
      <c r="E53" s="36">
        <f>SUM(E43:E52)</f>
        <v>181750309</v>
      </c>
    </row>
    <row r="54" spans="1:5">
      <c r="A54" s="8"/>
      <c r="B54" s="8"/>
      <c r="C54" s="8"/>
      <c r="D54" s="35"/>
      <c r="E54" s="35"/>
    </row>
    <row r="55" spans="1:5" ht="13.5" thickBot="1">
      <c r="A55" s="9"/>
      <c r="B55" s="93" t="s">
        <v>90</v>
      </c>
      <c r="C55" s="9"/>
      <c r="D55" s="37">
        <f>D53+D23+D39</f>
        <v>1637330132</v>
      </c>
      <c r="E55" s="37">
        <f>E53+E23+E39</f>
        <v>1285396134</v>
      </c>
    </row>
    <row r="56" spans="1:5" ht="13.5" thickTop="1"/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zoomScaleNormal="100" workbookViewId="0">
      <selection activeCell="B34" sqref="B34"/>
    </sheetView>
  </sheetViews>
  <sheetFormatPr defaultRowHeight="12.75"/>
  <cols>
    <col min="1" max="1" width="6.140625" style="7" customWidth="1"/>
    <col min="2" max="2" width="54" style="7" customWidth="1"/>
    <col min="3" max="3" width="9.28515625" style="7" bestFit="1" customWidth="1"/>
    <col min="4" max="4" width="17" style="86" customWidth="1"/>
    <col min="5" max="5" width="16.85546875" style="86" bestFit="1" customWidth="1"/>
    <col min="6" max="6" width="15" style="7" bestFit="1" customWidth="1"/>
    <col min="7" max="16384" width="9.140625" style="7"/>
  </cols>
  <sheetData>
    <row r="2" spans="1:5" ht="15">
      <c r="A2" s="2" t="s">
        <v>91</v>
      </c>
    </row>
    <row r="3" spans="1:5" ht="15">
      <c r="A3" s="2" t="s">
        <v>191</v>
      </c>
    </row>
    <row r="6" spans="1:5" ht="15">
      <c r="A6" s="2" t="s">
        <v>154</v>
      </c>
    </row>
    <row r="8" spans="1:5" ht="13.5" thickBot="1"/>
    <row r="9" spans="1:5" ht="53.25" customHeight="1" thickTop="1" thickBot="1">
      <c r="A9" s="102"/>
      <c r="B9" s="103" t="s">
        <v>92</v>
      </c>
      <c r="C9" s="104" t="s">
        <v>2</v>
      </c>
      <c r="D9" s="105" t="s">
        <v>152</v>
      </c>
      <c r="E9" s="105" t="s">
        <v>153</v>
      </c>
    </row>
    <row r="10" spans="1:5" ht="13.5" thickTop="1">
      <c r="A10" s="23"/>
      <c r="B10" s="23"/>
      <c r="C10" s="23"/>
      <c r="D10" s="106"/>
      <c r="E10" s="106"/>
    </row>
    <row r="11" spans="1:5">
      <c r="A11" s="8">
        <v>1</v>
      </c>
      <c r="B11" s="8" t="s">
        <v>93</v>
      </c>
      <c r="C11" s="8"/>
      <c r="D11" s="35">
        <v>530196615</v>
      </c>
      <c r="E11" s="35">
        <v>390643010</v>
      </c>
    </row>
    <row r="12" spans="1:5">
      <c r="A12" s="8">
        <v>2</v>
      </c>
      <c r="B12" s="8" t="s">
        <v>94</v>
      </c>
      <c r="C12" s="8"/>
      <c r="D12" s="35"/>
      <c r="E12" s="35"/>
    </row>
    <row r="13" spans="1:5">
      <c r="A13" s="8">
        <v>3</v>
      </c>
      <c r="B13" s="8" t="s">
        <v>95</v>
      </c>
      <c r="C13" s="8"/>
      <c r="D13" s="35">
        <v>885244</v>
      </c>
      <c r="E13" s="35"/>
    </row>
    <row r="14" spans="1:5">
      <c r="A14" s="8"/>
      <c r="B14" s="107" t="s">
        <v>190</v>
      </c>
      <c r="C14" s="8"/>
      <c r="D14" s="36">
        <f>SUM(D11:D13)</f>
        <v>531081859</v>
      </c>
      <c r="E14" s="36">
        <f>SUM(E11:E13)</f>
        <v>390643010</v>
      </c>
    </row>
    <row r="15" spans="1:5">
      <c r="A15" s="8">
        <v>5</v>
      </c>
      <c r="B15" s="8" t="s">
        <v>96</v>
      </c>
      <c r="C15" s="8"/>
      <c r="D15" s="35">
        <v>229645819</v>
      </c>
      <c r="E15" s="35">
        <v>-187666659</v>
      </c>
    </row>
    <row r="16" spans="1:5">
      <c r="A16" s="8">
        <v>6</v>
      </c>
      <c r="B16" s="8" t="s">
        <v>97</v>
      </c>
      <c r="C16" s="8"/>
      <c r="D16" s="35">
        <f>D17+D18</f>
        <v>32636868</v>
      </c>
      <c r="E16" s="35"/>
    </row>
    <row r="17" spans="1:6">
      <c r="A17" s="8"/>
      <c r="B17" s="8" t="s">
        <v>147</v>
      </c>
      <c r="C17" s="8"/>
      <c r="D17" s="35">
        <v>28583229</v>
      </c>
      <c r="E17" s="35">
        <v>-22710010</v>
      </c>
    </row>
    <row r="18" spans="1:6">
      <c r="A18" s="8"/>
      <c r="B18" s="8" t="s">
        <v>148</v>
      </c>
      <c r="C18" s="8"/>
      <c r="D18" s="35">
        <v>4053639</v>
      </c>
      <c r="E18" s="35">
        <v>-3215824</v>
      </c>
    </row>
    <row r="19" spans="1:6">
      <c r="A19" s="8">
        <v>7</v>
      </c>
      <c r="B19" s="8" t="s">
        <v>98</v>
      </c>
      <c r="C19" s="8"/>
      <c r="D19" s="35">
        <v>8199721</v>
      </c>
      <c r="E19" s="35">
        <v>-4590370</v>
      </c>
    </row>
    <row r="20" spans="1:6">
      <c r="A20" s="8">
        <v>8</v>
      </c>
      <c r="B20" s="8" t="s">
        <v>99</v>
      </c>
      <c r="C20" s="8"/>
      <c r="D20" s="35">
        <v>179809981</v>
      </c>
      <c r="E20" s="35">
        <v>-83686603</v>
      </c>
    </row>
    <row r="21" spans="1:6">
      <c r="A21" s="20">
        <v>9</v>
      </c>
      <c r="B21" s="20" t="s">
        <v>100</v>
      </c>
      <c r="C21" s="8"/>
      <c r="D21" s="36">
        <f>D20+D19+D16+D15</f>
        <v>450292389</v>
      </c>
      <c r="E21" s="36">
        <f>SUM(E15:E20)</f>
        <v>-301869466</v>
      </c>
    </row>
    <row r="22" spans="1:6">
      <c r="A22" s="8"/>
      <c r="B22" s="8"/>
      <c r="C22" s="8"/>
      <c r="D22" s="35"/>
      <c r="E22" s="35"/>
    </row>
    <row r="23" spans="1:6" ht="13.5" thickBot="1">
      <c r="A23" s="20">
        <v>10</v>
      </c>
      <c r="B23" s="20" t="s">
        <v>192</v>
      </c>
      <c r="C23" s="21">
        <v>0.1081</v>
      </c>
      <c r="D23" s="37">
        <f>D14-D21</f>
        <v>80789470</v>
      </c>
      <c r="E23" s="37">
        <f>E11+E21</f>
        <v>88773544</v>
      </c>
      <c r="F23" s="22"/>
    </row>
    <row r="24" spans="1:6" ht="13.5" thickTop="1">
      <c r="A24" s="8"/>
      <c r="B24" s="8"/>
      <c r="C24" s="8"/>
      <c r="D24" s="106"/>
      <c r="E24" s="106"/>
    </row>
    <row r="25" spans="1:6">
      <c r="A25" s="8">
        <v>11</v>
      </c>
      <c r="B25" s="8" t="s">
        <v>101</v>
      </c>
      <c r="C25" s="8"/>
      <c r="D25" s="35"/>
      <c r="E25" s="35"/>
    </row>
    <row r="26" spans="1:6">
      <c r="A26" s="8">
        <v>12</v>
      </c>
      <c r="B26" s="8" t="s">
        <v>102</v>
      </c>
      <c r="C26" s="8"/>
      <c r="D26" s="35"/>
      <c r="E26" s="35"/>
    </row>
    <row r="27" spans="1:6">
      <c r="A27" s="8">
        <v>13</v>
      </c>
      <c r="B27" s="8" t="s">
        <v>189</v>
      </c>
      <c r="C27" s="8"/>
      <c r="D27" s="35">
        <f>SUM(D28:D31)</f>
        <v>488177</v>
      </c>
      <c r="E27" s="35">
        <v>44166</v>
      </c>
    </row>
    <row r="28" spans="1:6">
      <c r="A28" s="8"/>
      <c r="B28" s="8" t="s">
        <v>195</v>
      </c>
      <c r="C28" s="8"/>
      <c r="D28" s="35"/>
      <c r="E28" s="35"/>
    </row>
    <row r="29" spans="1:6">
      <c r="A29" s="8"/>
      <c r="B29" s="8" t="s">
        <v>196</v>
      </c>
      <c r="C29" s="8"/>
      <c r="D29" s="35"/>
      <c r="E29" s="35">
        <v>-413878</v>
      </c>
    </row>
    <row r="30" spans="1:6">
      <c r="A30" s="8"/>
      <c r="B30" s="8" t="s">
        <v>197</v>
      </c>
      <c r="C30" s="8"/>
      <c r="D30" s="35"/>
      <c r="E30" s="35">
        <v>-3805082</v>
      </c>
    </row>
    <row r="31" spans="1:6">
      <c r="A31" s="8"/>
      <c r="B31" s="8" t="s">
        <v>198</v>
      </c>
      <c r="C31" s="8"/>
      <c r="D31" s="35">
        <v>488177</v>
      </c>
      <c r="E31" s="35"/>
    </row>
    <row r="32" spans="1:6" ht="13.5" thickBot="1">
      <c r="A32" s="8">
        <v>14</v>
      </c>
      <c r="B32" s="8" t="s">
        <v>193</v>
      </c>
      <c r="C32" s="8"/>
      <c r="D32" s="37">
        <f>D25+D26+D27</f>
        <v>488177</v>
      </c>
      <c r="E32" s="37">
        <f>SUM(E26:E31)</f>
        <v>-4174794</v>
      </c>
    </row>
    <row r="33" spans="1:5" ht="13.5" thickTop="1">
      <c r="A33" s="8"/>
      <c r="B33" s="8"/>
      <c r="C33" s="8"/>
      <c r="D33" s="106"/>
      <c r="E33" s="106"/>
    </row>
    <row r="34" spans="1:5" ht="13.5" thickBot="1">
      <c r="A34" s="8">
        <v>15</v>
      </c>
      <c r="B34" s="20" t="s">
        <v>194</v>
      </c>
      <c r="C34" s="21">
        <v>0.1096</v>
      </c>
      <c r="D34" s="37">
        <f>D32+D23</f>
        <v>81277647</v>
      </c>
      <c r="E34" s="37">
        <f>E32+E23</f>
        <v>84598750</v>
      </c>
    </row>
    <row r="35" spans="1:5" ht="13.5" thickTop="1">
      <c r="A35" s="8"/>
      <c r="B35" s="8"/>
      <c r="C35" s="8"/>
      <c r="D35" s="106"/>
      <c r="E35" s="106"/>
    </row>
    <row r="36" spans="1:5">
      <c r="A36" s="8">
        <v>16</v>
      </c>
      <c r="B36" s="20" t="s">
        <v>103</v>
      </c>
      <c r="C36" s="8"/>
      <c r="D36" s="35">
        <v>8957864.0700000003</v>
      </c>
      <c r="E36" s="35">
        <v>8651744</v>
      </c>
    </row>
    <row r="37" spans="1:5">
      <c r="A37" s="8"/>
      <c r="B37" s="8"/>
      <c r="C37" s="8"/>
      <c r="D37" s="35"/>
      <c r="E37" s="35"/>
    </row>
    <row r="38" spans="1:5" ht="13.5" thickBot="1">
      <c r="A38" s="8">
        <v>17</v>
      </c>
      <c r="B38" s="20" t="s">
        <v>199</v>
      </c>
      <c r="C38" s="8"/>
      <c r="D38" s="37">
        <f>D34-D36</f>
        <v>72319782.930000007</v>
      </c>
      <c r="E38" s="37">
        <f>E34-E36</f>
        <v>75947006</v>
      </c>
    </row>
    <row r="39" spans="1:5" ht="13.5" thickTop="1">
      <c r="A39" s="8"/>
      <c r="B39" s="8"/>
      <c r="C39" s="8"/>
      <c r="D39" s="106"/>
      <c r="E39" s="106"/>
    </row>
    <row r="40" spans="1:5">
      <c r="A40" s="8">
        <v>18</v>
      </c>
      <c r="B40" s="20" t="s">
        <v>150</v>
      </c>
      <c r="C40" s="8"/>
      <c r="D40" s="35"/>
      <c r="E40" s="35"/>
    </row>
  </sheetData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zoomScaleNormal="100" workbookViewId="0">
      <selection activeCell="B48" sqref="B48"/>
    </sheetView>
  </sheetViews>
  <sheetFormatPr defaultRowHeight="12.75"/>
  <cols>
    <col min="1" max="1" width="6.42578125" style="10" customWidth="1"/>
    <col min="2" max="2" width="58.85546875" style="10" customWidth="1"/>
    <col min="3" max="3" width="9.140625" style="10"/>
    <col min="4" max="4" width="17" style="25" customWidth="1"/>
    <col min="5" max="5" width="20.5703125" style="25" bestFit="1" customWidth="1"/>
    <col min="6" max="6" width="14.28515625" style="10" bestFit="1" customWidth="1"/>
    <col min="7" max="16384" width="9.140625" style="10"/>
  </cols>
  <sheetData>
    <row r="2" spans="1:5">
      <c r="A2" s="73" t="s">
        <v>200</v>
      </c>
    </row>
    <row r="3" spans="1:5">
      <c r="A3" s="73" t="s">
        <v>201</v>
      </c>
    </row>
    <row r="6" spans="1:5">
      <c r="A6" s="73" t="s">
        <v>154</v>
      </c>
    </row>
    <row r="8" spans="1:5" ht="13.5" thickBot="1"/>
    <row r="9" spans="1:5" ht="53.25" customHeight="1" thickTop="1" thickBot="1">
      <c r="A9" s="18"/>
      <c r="B9" s="19" t="s">
        <v>135</v>
      </c>
      <c r="C9" s="99" t="s">
        <v>2</v>
      </c>
      <c r="D9" s="100" t="s">
        <v>152</v>
      </c>
      <c r="E9" s="101" t="s">
        <v>153</v>
      </c>
    </row>
    <row r="10" spans="1:5" ht="13.5" thickTop="1">
      <c r="A10" s="17"/>
      <c r="B10" s="17"/>
      <c r="C10" s="17"/>
      <c r="D10" s="26"/>
      <c r="E10" s="27"/>
    </row>
    <row r="11" spans="1:5">
      <c r="A11" s="11"/>
      <c r="B11" s="12" t="s">
        <v>104</v>
      </c>
      <c r="C11" s="11"/>
      <c r="D11" s="28"/>
      <c r="E11" s="29"/>
    </row>
    <row r="12" spans="1:5">
      <c r="A12" s="11"/>
      <c r="B12" s="11" t="s">
        <v>105</v>
      </c>
      <c r="C12" s="11"/>
      <c r="D12" s="28">
        <v>81227647</v>
      </c>
      <c r="E12" s="29">
        <v>86698750</v>
      </c>
    </row>
    <row r="13" spans="1:5">
      <c r="A13" s="11"/>
      <c r="B13" s="11" t="s">
        <v>106</v>
      </c>
      <c r="C13" s="11"/>
      <c r="D13" s="28"/>
      <c r="E13" s="29"/>
    </row>
    <row r="14" spans="1:5">
      <c r="A14" s="11"/>
      <c r="B14" s="11" t="s">
        <v>107</v>
      </c>
      <c r="C14" s="11"/>
      <c r="D14" s="28">
        <v>8199721</v>
      </c>
      <c r="E14" s="29">
        <v>4590370</v>
      </c>
    </row>
    <row r="15" spans="1:5">
      <c r="A15" s="11"/>
      <c r="B15" s="11" t="s">
        <v>108</v>
      </c>
      <c r="C15" s="11"/>
      <c r="D15" s="28"/>
      <c r="E15" s="29"/>
    </row>
    <row r="16" spans="1:5">
      <c r="A16" s="11"/>
      <c r="B16" s="11" t="s">
        <v>109</v>
      </c>
      <c r="C16" s="11"/>
      <c r="D16" s="28"/>
      <c r="E16" s="29"/>
    </row>
    <row r="17" spans="1:6">
      <c r="A17" s="11"/>
      <c r="B17" s="11" t="s">
        <v>110</v>
      </c>
      <c r="C17" s="11"/>
      <c r="D17" s="28">
        <v>376232</v>
      </c>
      <c r="E17" s="29">
        <v>413878</v>
      </c>
    </row>
    <row r="18" spans="1:6">
      <c r="A18" s="11"/>
      <c r="B18" s="11" t="s">
        <v>111</v>
      </c>
      <c r="C18" s="11"/>
      <c r="D18" s="28">
        <v>-138451646</v>
      </c>
      <c r="E18" s="29">
        <v>-57241720</v>
      </c>
    </row>
    <row r="19" spans="1:6">
      <c r="A19" s="11"/>
      <c r="B19" s="11" t="s">
        <v>112</v>
      </c>
      <c r="C19" s="11"/>
      <c r="D19" s="28"/>
      <c r="E19" s="29"/>
    </row>
    <row r="20" spans="1:6">
      <c r="A20" s="13"/>
      <c r="B20" s="11" t="s">
        <v>113</v>
      </c>
      <c r="C20" s="11"/>
      <c r="D20" s="28">
        <v>268974215</v>
      </c>
      <c r="E20" s="29">
        <v>322845651</v>
      </c>
    </row>
    <row r="21" spans="1:6" ht="13.5" thickBot="1">
      <c r="A21" s="11"/>
      <c r="B21" s="11" t="s">
        <v>114</v>
      </c>
      <c r="C21" s="11"/>
      <c r="D21" s="75">
        <v>-196467900</v>
      </c>
      <c r="E21" s="76">
        <v>-292542381</v>
      </c>
    </row>
    <row r="22" spans="1:6" ht="13.5" thickBot="1">
      <c r="A22" s="13"/>
      <c r="B22" s="13" t="s">
        <v>115</v>
      </c>
      <c r="C22" s="74"/>
      <c r="D22" s="78">
        <v>23908269</v>
      </c>
      <c r="E22" s="79">
        <v>64764548</v>
      </c>
      <c r="F22" s="14"/>
    </row>
    <row r="23" spans="1:6">
      <c r="A23" s="11"/>
      <c r="B23" s="11" t="s">
        <v>116</v>
      </c>
      <c r="C23" s="11"/>
      <c r="D23" s="26">
        <v>-376232</v>
      </c>
      <c r="E23" s="77">
        <v>-413878</v>
      </c>
    </row>
    <row r="24" spans="1:6" ht="13.5" thickBot="1">
      <c r="A24" s="11"/>
      <c r="B24" s="11" t="s">
        <v>117</v>
      </c>
      <c r="C24" s="11"/>
      <c r="D24" s="75">
        <v>-8957864</v>
      </c>
      <c r="E24" s="76">
        <v>-8861744</v>
      </c>
    </row>
    <row r="25" spans="1:6" ht="13.5" thickBot="1">
      <c r="A25" s="11"/>
      <c r="B25" s="12" t="s">
        <v>118</v>
      </c>
      <c r="C25" s="80"/>
      <c r="D25" s="78">
        <f>D22+D23+D24</f>
        <v>14574173</v>
      </c>
      <c r="E25" s="79">
        <f>E22+E23+E24</f>
        <v>55488926</v>
      </c>
    </row>
    <row r="26" spans="1:6">
      <c r="A26" s="11"/>
      <c r="B26" s="11"/>
      <c r="C26" s="11"/>
      <c r="D26" s="26"/>
      <c r="E26" s="77"/>
    </row>
    <row r="27" spans="1:6">
      <c r="A27" s="11"/>
      <c r="B27" s="15" t="s">
        <v>119</v>
      </c>
      <c r="C27" s="11"/>
      <c r="D27" s="28"/>
      <c r="E27" s="29"/>
    </row>
    <row r="28" spans="1:6">
      <c r="A28" s="11"/>
      <c r="B28" s="11" t="s">
        <v>120</v>
      </c>
      <c r="C28" s="11"/>
      <c r="D28" s="28"/>
      <c r="E28" s="29">
        <v>-11124787</v>
      </c>
    </row>
    <row r="29" spans="1:6">
      <c r="A29" s="11"/>
      <c r="B29" s="11" t="s">
        <v>121</v>
      </c>
      <c r="C29" s="11"/>
      <c r="D29" s="28">
        <v>-30160766</v>
      </c>
      <c r="E29" s="29">
        <v>-23658424</v>
      </c>
    </row>
    <row r="30" spans="1:6">
      <c r="A30" s="11"/>
      <c r="B30" s="11" t="s">
        <v>122</v>
      </c>
      <c r="C30" s="11"/>
      <c r="D30" s="28"/>
      <c r="E30" s="29"/>
    </row>
    <row r="31" spans="1:6">
      <c r="A31" s="11"/>
      <c r="B31" s="11" t="s">
        <v>123</v>
      </c>
      <c r="C31" s="11"/>
      <c r="D31" s="30"/>
      <c r="E31" s="31"/>
    </row>
    <row r="32" spans="1:6" ht="13.5" thickBot="1">
      <c r="A32" s="11"/>
      <c r="B32" s="11" t="s">
        <v>124</v>
      </c>
      <c r="C32" s="11"/>
      <c r="D32" s="75"/>
      <c r="E32" s="76"/>
    </row>
    <row r="33" spans="1:5" ht="13.5" thickBot="1">
      <c r="A33" s="11"/>
      <c r="B33" s="12" t="s">
        <v>125</v>
      </c>
      <c r="C33" s="74"/>
      <c r="D33" s="78">
        <f>SUM(D28:D32)</f>
        <v>-30160766</v>
      </c>
      <c r="E33" s="79">
        <f>SUM(E28:E32)</f>
        <v>-34783211</v>
      </c>
    </row>
    <row r="34" spans="1:5">
      <c r="A34" s="11"/>
      <c r="B34" s="11"/>
      <c r="C34" s="11"/>
      <c r="D34" s="26"/>
      <c r="E34" s="77"/>
    </row>
    <row r="35" spans="1:5">
      <c r="A35" s="11"/>
      <c r="B35" s="15" t="s">
        <v>126</v>
      </c>
      <c r="C35" s="11"/>
      <c r="D35" s="30"/>
      <c r="E35" s="31"/>
    </row>
    <row r="36" spans="1:5">
      <c r="A36" s="11"/>
      <c r="B36" s="11" t="s">
        <v>127</v>
      </c>
      <c r="C36" s="11"/>
      <c r="D36" s="28"/>
      <c r="E36" s="29"/>
    </row>
    <row r="37" spans="1:5">
      <c r="A37" s="11"/>
      <c r="B37" s="11" t="s">
        <v>128</v>
      </c>
      <c r="C37" s="11"/>
      <c r="D37" s="28">
        <v>10640000</v>
      </c>
      <c r="E37" s="29">
        <v>-23596283</v>
      </c>
    </row>
    <row r="38" spans="1:5">
      <c r="A38" s="11"/>
      <c r="B38" s="11" t="s">
        <v>129</v>
      </c>
      <c r="C38" s="11"/>
      <c r="D38" s="28"/>
      <c r="E38" s="29"/>
    </row>
    <row r="39" spans="1:5">
      <c r="A39" s="11"/>
      <c r="B39" s="11" t="s">
        <v>130</v>
      </c>
      <c r="C39" s="11"/>
      <c r="D39" s="28"/>
      <c r="E39" s="29"/>
    </row>
    <row r="40" spans="1:5">
      <c r="A40" s="11"/>
      <c r="B40" s="12" t="s">
        <v>131</v>
      </c>
      <c r="C40" s="11"/>
      <c r="D40" s="28">
        <f>SUM(D36:D39)</f>
        <v>10640000</v>
      </c>
      <c r="E40" s="29">
        <f>SUM(E36:E39)</f>
        <v>-23596283</v>
      </c>
    </row>
    <row r="41" spans="1:5">
      <c r="A41" s="11"/>
      <c r="B41" s="11"/>
      <c r="C41" s="11"/>
      <c r="D41" s="28"/>
      <c r="E41" s="29"/>
    </row>
    <row r="42" spans="1:5">
      <c r="A42" s="11"/>
      <c r="B42" s="15" t="s">
        <v>132</v>
      </c>
      <c r="C42" s="11"/>
      <c r="D42" s="30">
        <v>-4946593</v>
      </c>
      <c r="E42" s="31">
        <v>-2890568</v>
      </c>
    </row>
    <row r="43" spans="1:5">
      <c r="A43" s="11"/>
      <c r="B43" s="11"/>
      <c r="C43" s="11"/>
      <c r="D43" s="28"/>
      <c r="E43" s="29"/>
    </row>
    <row r="44" spans="1:5">
      <c r="A44" s="11"/>
      <c r="B44" s="11"/>
      <c r="C44" s="11"/>
      <c r="D44" s="28"/>
      <c r="E44" s="29"/>
    </row>
    <row r="45" spans="1:5">
      <c r="A45" s="11"/>
      <c r="B45" s="15" t="s">
        <v>133</v>
      </c>
      <c r="C45" s="11"/>
      <c r="D45" s="30">
        <v>22319122</v>
      </c>
      <c r="E45" s="31">
        <v>25209691</v>
      </c>
    </row>
    <row r="46" spans="1:5">
      <c r="A46" s="11"/>
      <c r="B46" s="15" t="s">
        <v>134</v>
      </c>
      <c r="C46" s="11"/>
      <c r="D46" s="30">
        <v>16487285</v>
      </c>
      <c r="E46" s="31">
        <v>22319122</v>
      </c>
    </row>
    <row r="47" spans="1:5" ht="13.5" thickBot="1">
      <c r="A47" s="16"/>
      <c r="B47" s="16"/>
      <c r="C47" s="16"/>
      <c r="D47" s="32"/>
      <c r="E47" s="33"/>
    </row>
    <row r="48" spans="1:5" ht="13.5" thickTop="1"/>
  </sheetData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zoomScaleNormal="100" workbookViewId="0">
      <selection activeCell="D29" sqref="D29"/>
    </sheetView>
  </sheetViews>
  <sheetFormatPr defaultRowHeight="14.25"/>
  <cols>
    <col min="1" max="1" width="37.5703125" style="1" customWidth="1"/>
    <col min="2" max="2" width="11.28515625" style="24" bestFit="1" customWidth="1"/>
    <col min="3" max="3" width="9.7109375" style="24" bestFit="1" customWidth="1"/>
    <col min="4" max="4" width="13.7109375" style="24" customWidth="1"/>
    <col min="5" max="5" width="16.42578125" style="24" bestFit="1" customWidth="1"/>
    <col min="6" max="6" width="16" style="24" customWidth="1"/>
    <col min="7" max="16384" width="9.140625" style="1"/>
  </cols>
  <sheetData>
    <row r="3" spans="1:6" ht="15">
      <c r="A3" s="118" t="s">
        <v>156</v>
      </c>
      <c r="B3" s="118"/>
      <c r="C3" s="118"/>
      <c r="D3" s="118"/>
      <c r="E3" s="118"/>
      <c r="F3" s="118"/>
    </row>
    <row r="4" spans="1:6" ht="15">
      <c r="A4" s="2"/>
    </row>
    <row r="5" spans="1:6" ht="15">
      <c r="A5" s="2" t="s">
        <v>149</v>
      </c>
    </row>
    <row r="7" spans="1:6" ht="15" thickBot="1"/>
    <row r="8" spans="1:6" ht="42.75" customHeight="1" thickTop="1" thickBot="1">
      <c r="A8" s="83"/>
      <c r="B8" s="84" t="s">
        <v>136</v>
      </c>
      <c r="C8" s="84" t="s">
        <v>82</v>
      </c>
      <c r="D8" s="84" t="s">
        <v>137</v>
      </c>
      <c r="E8" s="84" t="s">
        <v>138</v>
      </c>
      <c r="F8" s="85" t="s">
        <v>32</v>
      </c>
    </row>
    <row r="9" spans="1:6" ht="15" thickTop="1">
      <c r="A9" s="3"/>
      <c r="B9" s="34"/>
      <c r="C9" s="34"/>
      <c r="D9" s="34"/>
      <c r="E9" s="34"/>
      <c r="F9" s="34"/>
    </row>
    <row r="10" spans="1:6">
      <c r="A10" s="4" t="s">
        <v>185</v>
      </c>
      <c r="B10" s="35">
        <v>43000000</v>
      </c>
      <c r="C10" s="35"/>
      <c r="D10" s="35">
        <v>533500</v>
      </c>
      <c r="E10" s="35">
        <v>73457679</v>
      </c>
      <c r="F10" s="35">
        <f>SUM(B10:E10)</f>
        <v>116991179</v>
      </c>
    </row>
    <row r="11" spans="1:6">
      <c r="A11" s="5" t="s">
        <v>139</v>
      </c>
      <c r="B11" s="35"/>
      <c r="C11" s="35"/>
      <c r="D11" s="35"/>
      <c r="E11" s="35"/>
      <c r="F11" s="35"/>
    </row>
    <row r="12" spans="1:6">
      <c r="A12" s="4" t="s">
        <v>140</v>
      </c>
      <c r="B12" s="36">
        <f>SUM(B10:B11)</f>
        <v>43000000</v>
      </c>
      <c r="C12" s="36">
        <f t="shared" ref="C12:F12" si="0">SUM(C10:C11)</f>
        <v>0</v>
      </c>
      <c r="D12" s="36">
        <f t="shared" si="0"/>
        <v>533500</v>
      </c>
      <c r="E12" s="36"/>
      <c r="F12" s="36">
        <f t="shared" si="0"/>
        <v>116991179</v>
      </c>
    </row>
    <row r="13" spans="1:6">
      <c r="A13" s="5" t="s">
        <v>141</v>
      </c>
      <c r="B13" s="35"/>
      <c r="C13" s="35"/>
      <c r="D13" s="35"/>
      <c r="E13" s="35">
        <v>17144975</v>
      </c>
      <c r="F13" s="36">
        <f>SUM(B13:E13)</f>
        <v>17144975</v>
      </c>
    </row>
    <row r="14" spans="1:6">
      <c r="A14" s="5" t="s">
        <v>142</v>
      </c>
      <c r="B14" s="35"/>
      <c r="C14" s="35"/>
      <c r="D14" s="35"/>
      <c r="E14" s="35">
        <v>-30222850</v>
      </c>
      <c r="F14" s="35">
        <f>SUM(B14:E14)</f>
        <v>-30222850</v>
      </c>
    </row>
    <row r="15" spans="1:6">
      <c r="A15" s="5" t="s">
        <v>144</v>
      </c>
      <c r="B15" s="35">
        <v>36400000</v>
      </c>
      <c r="C15" s="35"/>
      <c r="D15" s="35"/>
      <c r="E15" s="35">
        <v>-36400000</v>
      </c>
      <c r="F15" s="35">
        <f>SUM(B15:E15)</f>
        <v>0</v>
      </c>
    </row>
    <row r="16" spans="1:6">
      <c r="A16" s="5" t="s">
        <v>143</v>
      </c>
      <c r="B16" s="35"/>
      <c r="C16" s="35"/>
      <c r="D16" s="35">
        <v>6834828</v>
      </c>
      <c r="E16" s="35">
        <v>-6834828</v>
      </c>
      <c r="F16" s="35">
        <f>SUM(B16:E16)</f>
        <v>0</v>
      </c>
    </row>
    <row r="17" spans="1:6">
      <c r="A17" s="4" t="s">
        <v>186</v>
      </c>
      <c r="B17" s="36">
        <f>SUM(B12:B16)</f>
        <v>79400000</v>
      </c>
      <c r="C17" s="36">
        <f t="shared" ref="C17:D17" si="1">SUM(C12:C16)</f>
        <v>0</v>
      </c>
      <c r="D17" s="36">
        <f t="shared" si="1"/>
        <v>7368328</v>
      </c>
      <c r="E17" s="36">
        <f>SUM(E13:E16)+E10</f>
        <v>17144976</v>
      </c>
      <c r="F17" s="36">
        <f>SUM(F12:F16)</f>
        <v>103913304</v>
      </c>
    </row>
    <row r="18" spans="1:6">
      <c r="A18" s="5" t="s">
        <v>141</v>
      </c>
      <c r="B18" s="35"/>
      <c r="C18" s="35"/>
      <c r="D18" s="35"/>
      <c r="E18" s="35">
        <v>77837008</v>
      </c>
      <c r="F18" s="36">
        <f>SUM(B18:E18)</f>
        <v>77837008</v>
      </c>
    </row>
    <row r="19" spans="1:6">
      <c r="A19" s="5" t="s">
        <v>130</v>
      </c>
      <c r="B19" s="35"/>
      <c r="C19" s="35"/>
      <c r="D19" s="35"/>
      <c r="E19" s="35"/>
      <c r="F19" s="35"/>
    </row>
    <row r="20" spans="1:6">
      <c r="A20" s="5" t="s">
        <v>146</v>
      </c>
      <c r="B20" s="35"/>
      <c r="C20" s="35"/>
      <c r="D20" s="35"/>
      <c r="E20" s="35"/>
      <c r="F20" s="35"/>
    </row>
    <row r="21" spans="1:6">
      <c r="A21" s="5" t="s">
        <v>144</v>
      </c>
      <c r="B21" s="35"/>
      <c r="C21" s="35"/>
      <c r="D21" s="35"/>
      <c r="E21" s="35"/>
      <c r="F21" s="35"/>
    </row>
    <row r="22" spans="1:6">
      <c r="A22" s="5" t="s">
        <v>145</v>
      </c>
      <c r="B22" s="35"/>
      <c r="C22" s="35"/>
      <c r="D22" s="35"/>
      <c r="E22" s="35"/>
      <c r="F22" s="35"/>
    </row>
    <row r="23" spans="1:6">
      <c r="A23" s="5"/>
      <c r="B23" s="35"/>
      <c r="C23" s="35"/>
      <c r="D23" s="35"/>
      <c r="E23" s="35"/>
      <c r="F23" s="35"/>
    </row>
    <row r="24" spans="1:6" ht="15" thickBot="1">
      <c r="A24" s="81" t="s">
        <v>187</v>
      </c>
      <c r="B24" s="82">
        <f>B21+B17</f>
        <v>79400000</v>
      </c>
      <c r="C24" s="82">
        <f>C21+C17</f>
        <v>0</v>
      </c>
      <c r="D24" s="82">
        <f>D21+D17</f>
        <v>7368328</v>
      </c>
      <c r="E24" s="82">
        <f>E21+E17+E18</f>
        <v>94981984</v>
      </c>
      <c r="F24" s="82">
        <f>F18+F17</f>
        <v>181750312</v>
      </c>
    </row>
    <row r="25" spans="1:6" ht="15" thickTop="1"/>
  </sheetData>
  <mergeCells count="1">
    <mergeCell ref="A3:F3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Aktiv</vt:lpstr>
      <vt:lpstr>Pasivet </vt:lpstr>
      <vt:lpstr>PASH </vt:lpstr>
      <vt:lpstr>Fluksi monetar</vt:lpstr>
      <vt:lpstr>Kapitali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Fin_intern_ser</dc:creator>
  <cp:lastModifiedBy>Fin_intern_ser</cp:lastModifiedBy>
  <cp:lastPrinted>2015-10-22T08:00:25Z</cp:lastPrinted>
  <dcterms:created xsi:type="dcterms:W3CDTF">2015-10-20T09:12:11Z</dcterms:created>
  <dcterms:modified xsi:type="dcterms:W3CDTF">2015-11-09T08:30:39Z</dcterms:modified>
</cp:coreProperties>
</file>