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meteo 2017\"/>
    </mc:Choice>
  </mc:AlternateContent>
  <bookViews>
    <workbookView xWindow="0" yWindow="0" windowWidth="288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B44" i="18"/>
  <c r="D22" i="18"/>
  <c r="D14" i="18"/>
  <c r="D19" i="18"/>
  <c r="D41" i="18"/>
  <c r="B41" i="18"/>
  <c r="D39" i="18"/>
  <c r="D37" i="18"/>
  <c r="D35" i="18"/>
  <c r="B37" i="18"/>
  <c r="D26" i="18"/>
  <c r="B26" i="18"/>
  <c r="D23" i="18"/>
  <c r="B23" i="18"/>
  <c r="B22" i="18"/>
  <c r="D20" i="18"/>
  <c r="B20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<sst xmlns="http://schemas.openxmlformats.org/spreadsheetml/2006/main" count="414" uniqueCount="271">
  <si>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</si>
  <si>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</si>
  <si>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</si>
  <si>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</si>
  <si>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</si>
  <si>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</si>
  <si>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</si>
  <si>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</si>
  <si>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</si>
  <si>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</si>
  <si>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</si>
  <si>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</si>
  <si>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</si>
  <si>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</si>
  <si>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</si>
  <si>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</si>
  <si>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</si>
  <si>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</si>
  <si>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</si>
  <si>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</si>
  <si>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</si>
  <si>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</si>
  <si>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</si>
  <si>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</si>
  <si>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</si>
  <si>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</si>
  <si>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</si>
  <si>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</si>
  <si>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</si>
  <si>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</si>
  <si>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</si>
  <si>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</si>
  <si>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</si>
  <si>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</si>
  <si>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</si>
  <si>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</si>
  <si>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</si>
  <si>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</si>
  <si>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</si>
  <si>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</si>
  <si>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</si>
  <si>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</si>
  <si>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</si>
  <si>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</si>
  <si>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</si>
  <si>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</si>
  <si>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</si>
  <si>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</si>
  <si>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</si>
  <si>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</si>
  <si>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</si>
  <si>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</si>
  <si>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</si>
  <si>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</si>
  <si>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</si>
  <si>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</si>
  <si>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</si>
  <si>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</si>
  <si>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</si>
  <si>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</si>
  <si>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</si>
  <si>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</si>
  <si>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</si>
  <si>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</si>
  <si>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</si>
  <si>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</si>
  <si>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</si>
  <si>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</si>
  <si>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</si>
  <si>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</si>
  <si>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</si>
  <si>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</si>
  <si>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</si>
  <si>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</si>
  <si>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</si>
  <si>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</si>
  <si>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</si>
  <si>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</si>
  <si>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</si>
  <si>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</si>
  <si>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</si>
  <si>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</si>
  <si>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</si>
  <si>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</si>
  <si>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</si>
  <si>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</si>
  <si>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</si>
  <si>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</si>
  <si>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</si>
  <si>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</si>
  <si>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</si>
  <si>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</si>
  <si>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</si>
  <si>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</si>
  <si>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</si>
  <si>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</si>
  <si>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</si>
  <si>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</si>
  <si>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</si>
  <si>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</si>
  <si>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</si>
  <si>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</si>
  <si>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</si>
  <si>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</si>
  <si>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</si>
  <si>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</si>
  <si>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</si>
  <si>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</si>
  <si>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</si>
  <si>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</si>
  <si>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</si>
  <si>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</si>
  <si>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</si>
  <si>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</si>
  <si>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</si>
  <si>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</si>
  <si>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</si>
  <si>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</si>
  <si>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</si>
  <si>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</si>
  <si>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</si>
  <si>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</si>
  <si>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</si>
  <si>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</si>
  <si>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</si>
  <si>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</si>
  <si>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</si>
  <si>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</si>
  <si>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</si>
  <si>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</si>
  <si>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</si>
  <si>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</si>
  <si>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</si>
  <si>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</si>
  <si>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</si>
  <si>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</si>
  <si>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</si>
  <si>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</si>
  <si>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</si>
  <si>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</si>
  <si>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</si>
  <si>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</si>
  <si>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</si>
  <si>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</si>
  <si>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</si>
  <si>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</si>
  <si>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</si>
  <si>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</si>
  <si>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</si>
  <si>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</si>
  <si>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</si>
  <si>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</si>
  <si>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</si>
  <si>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</si>
  <si>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</si>
  <si>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</si>
  <si>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</si>
  <si>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</si>
  <si>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</si>
  <si>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</si>
  <si>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</si>
  <si>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</si>
  <si>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</si>
  <si>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</si>
  <si>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</si>
  <si>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</si>
  <si>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</si>
  <si>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</si>
  <si>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</si>
  <si>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</si>
  <si>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</si>
  <si>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</si>
  <si>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</si>
  <si>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</si>
  <si>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</si>
  <si>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</si>
  <si>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</si>
  <si>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</si>
  <si>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</si>
  <si>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</si>
  <si>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</si>
  <si>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</si>
  <si>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</si>
  <si>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</si>
  <si>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</si>
  <si>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</si>
  <si>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</si>
  <si>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</si>
  <si>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</si>
  <si>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</si>
  <si>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</si>
  <si>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</si>
  <si>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</si>
  <si>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</si>
  <si>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</si>
  <si>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</si>
  <si>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</si>
  <si>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</si>
  <si>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</si>
  <si>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</si>
  <si>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</si>
  <si>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</si>
  <si>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</si>
  <si>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</si>
  <si>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</si>
  <si>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</si>
  <si>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</si>
  <si>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</si>
  <si>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</si>
  <si>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</si>
  <si>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</si>
  <si>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</si>
  <si>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</si>
  <si>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</si>
  <si>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</si>
  <si>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</si>
  <si>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</si>
  <si>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</si>
  <si>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</si>
  <si>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</si>
  <si>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</si>
  <si>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</si>
  <si>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</si>
  <si>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</si>
  <si>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</si>
  <si>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</si>
  <si>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</si>
  <si>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</si>
  <si>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</si>
  <si>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</si>
  <si>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</si>
  <si>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</si>
  <si>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</si>
  <si>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</si>
  <si>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</si>
  <si>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</si>
  <si>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</si>
  <si>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</si>
  <si>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</si>
  <si>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</si>
  <si>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</si>
  <si>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</si>
  <si>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</si>
  <si>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</si>
  <si>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</si>
  <si>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</si>
  <si>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</si>
  <si>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</si>
  <si>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</si>
  <si>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</si>
  <si>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</si>
  <si>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</si>
  <si>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</si>
  <si>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</si>
  <si>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</si>
  <si>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</si>
  <si>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</si>
  <si>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</si>
  <si>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</si>
  <si>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</si>
  <si>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</si>
  <si>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</si>
  <si>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</si>
  <si>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</si>
  <si>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</si>
  <si>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</si>
  <si>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</si>
  <si>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</si>
  <si>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gjoba </t>
    </r>
  </si>
  <si>
    <t xml:space="preserve">emri nga sistemi METEO SHPK </t>
  </si>
  <si>
    <t>NIPT nga sistemi L26310801C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</si>
</sst>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166391243</v>
      </c>
      <c r="C14" s="52"/>
      <c r="D14" s="64">
        <f>176358392+576</f>
        <v>176358968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-124303427</f>
        <v>-124303427</v>
      </c>
      <c r="C19" s="52"/>
      <c r="D19" s="64">
        <f>-136764429</f>
        <v>-136764429</v>
      </c>
      <c r="E19" s="51"/>
      <c r="F19" s="42"/>
    </row>
    <row r="20" spans="1:6">
      <c r="A20" s="63" t="s">
        <v>244</v>
      </c>
      <c r="B20" s="64">
        <f>-270722</f>
        <v>-270722</v>
      </c>
      <c r="C20" s="52"/>
      <c r="D20" s="64">
        <f>-56520</f>
        <v>-56520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-12284306</f>
        <v>-12284306</v>
      </c>
      <c r="C22" s="52"/>
      <c r="D22" s="64">
        <f>-11850708-1200000</f>
        <v>-13050708</v>
      </c>
      <c r="E22" s="51"/>
      <c r="F22" s="42"/>
    </row>
    <row r="23" spans="1:6">
      <c r="A23" s="63" t="s">
        <v>246</v>
      </c>
      <c r="B23" s="64">
        <f>-2051048</f>
        <v>-2051048</v>
      </c>
      <c r="C23" s="52"/>
      <c r="D23" s="64">
        <f>-2025642</f>
        <v>-2025642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-5533897</f>
        <v>-5533897</v>
      </c>
      <c r="C26" s="52"/>
      <c r="D26" s="64">
        <f>-5177694</f>
        <v>-5177694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f>-573611</f>
        <v>-573611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-71785</f>
        <v>-71785</v>
      </c>
      <c r="C37" s="52"/>
      <c r="D37" s="64">
        <f>-37243</f>
        <v>-37243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77869</v>
      </c>
      <c r="C39" s="52"/>
      <c r="D39" s="64">
        <f>-43870</f>
        <v>-43870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f>-473517</f>
        <v>-473517</v>
      </c>
      <c r="C41" s="52"/>
      <c r="D41" s="64">
        <f>-179798</f>
        <v>-179798</v>
      </c>
      <c r="E41" s="51"/>
      <c r="F41" s="42"/>
    </row>
    <row r="42" spans="1:6">
      <c r="A42" s="45" t="s">
        <v>224</v>
      </c>
      <c r="B42" s="54">
        <f>SUM(B9:B41)</f>
        <v>21480410</v>
      </c>
      <c r="C42" s="55"/>
      <c r="D42" s="54">
        <f>SUM(D9:D41)</f>
        <v>18449453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-3293088</f>
        <v>-3293088</v>
      </c>
      <c r="C44" s="52"/>
      <c r="D44" s="64">
        <f>-2794387</f>
        <v>-2794387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18187322</v>
      </c>
      <c r="C47" s="58"/>
      <c r="D47" s="67">
        <f>SUM(D42:D46)</f>
        <v>15655066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18187322</v>
      </c>
      <c r="C57" s="77"/>
      <c r="D57" s="76">
        <f>D47+D55</f>
        <v>15655066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2019-09-30T20:26:51Z</dcterms:modified>
</cp:coreProperties>
</file>