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3" activeTab="7"/>
  </bookViews>
  <sheets>
    <sheet name="Kop." sheetId="1" r:id="rId1"/>
    <sheet name="Aktivet" sheetId="2" r:id="rId2"/>
    <sheet name="Pasivet" sheetId="3" r:id="rId3"/>
    <sheet name="Rez.1" sheetId="4" r:id="rId4"/>
    <sheet name="Fluksi 1" sheetId="5" r:id="rId5"/>
    <sheet name="Kapitali 2" sheetId="6" r:id="rId6"/>
    <sheet name="Shenime shpjeguese" sheetId="7" r:id="rId7"/>
    <sheet name="Shenime shpjeguese vazhdim" sheetId="8" r:id="rId8"/>
  </sheets>
  <definedNames>
    <definedName name="_xlnm.Print_Area" localSheetId="1">'Aktivet'!$B$1:$I$47</definedName>
    <definedName name="_xlnm.Print_Area" localSheetId="4">'Fluksi 1'!$B$1:$F$31</definedName>
    <definedName name="_xlnm.Print_Area" localSheetId="2">'Pasivet'!$B$1:$I$48</definedName>
    <definedName name="_xlnm.Print_Area" localSheetId="3">'Rez.1'!$B$1:$H$31</definedName>
  </definedNames>
  <calcPr fullCalcOnLoad="1"/>
</workbook>
</file>

<file path=xl/sharedStrings.xml><?xml version="1.0" encoding="utf-8"?>
<sst xmlns="http://schemas.openxmlformats.org/spreadsheetml/2006/main" count="624" uniqueCount="338">
  <si>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</si>
  <si>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</si>
  <si>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</si>
  <si>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</si>
  <si>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</si>
  <si>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</si>
  <si>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</si>
  <si>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</si>
  <si>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</si>
  <si>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</si>
  <si>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</si>
  <si>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</si>
  <si>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</si>
  <si>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</si>
  <si>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</si>
  <si>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</si>
  <si>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</si>
  <si>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</si>
  <si>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</si>
  <si>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</si>
  <si>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</si>
  <si>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</si>
  <si>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</si>
  <si>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</si>
  <si>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</si>
  <si>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</si>
  <si>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</si>
  <si>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</si>
  <si>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</si>
  <si>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</si>
  <si>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</si>
  <si>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</si>
  <si>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</si>
  <si>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</si>
  <si>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</si>
  <si>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</si>
  <si>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</si>
  <si>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</si>
  <si>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</si>
  <si>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</si>
  <si>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</si>
  <si>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</si>
  <si>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</si>
  <si>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</si>
  <si>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</si>
  <si>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</si>
  <si>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</si>
  <si>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</si>
  <si>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</si>
  <si>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</si>
  <si>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</si>
  <si>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</si>
  <si>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</si>
  <si>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</si>
  <si>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</si>
  <si>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</si>
  <si>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</si>
  <si>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Shpenzimet e tatimit mbi fitimin</t>
  </si>
  <si>
    <t>Pozicioni i rregulluar</t>
  </si>
  <si>
    <t>TOTALI</t>
  </si>
  <si>
    <t>Efekti ndryshimeve ne politikat kontabel</t>
  </si>
  <si>
    <t>Nje pasqyre e pa Konsoliduar</t>
  </si>
  <si>
    <t xml:space="preserve">(  Ne zbarim te Standartit Kombetar te Kontabilitetit Nr.2 dhe </t>
  </si>
  <si>
    <t>Ligjit Nr. 9228 Date 29.04.2004     Per Kontabilitetin dhe Pasqyrat Financiare  )</t>
  </si>
  <si>
    <t>Fluksi monetar nga veprimtarite e shfrytezimit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</si>
  <si>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</si>
  <si>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</si>
  <si>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</si>
  <si>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</si>
  <si>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aktiveve afatgjata materiale</t>
  </si>
  <si>
    <t>Te ardhura nga shitja e paisjeve</t>
  </si>
  <si>
    <t>Dividentet e arketuar</t>
  </si>
  <si>
    <t>MM neto te perdoruara ne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</si>
  <si>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</si>
  <si>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</si>
  <si>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</si>
  <si>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</si>
  <si>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>Mjetet monetare (MM) te arketuara nga klientet</t>
  </si>
  <si>
    <t>Blerja e njesise se kontrolluar X minus parate e Arketuara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</si>
  <si>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</si>
  <si>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</si>
  <si>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</si>
  <si>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</si>
  <si>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</si>
  <si>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</si>
  <si>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</si>
  <si>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</si>
  <si>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</si>
  <si>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</si>
  <si>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</si>
  <si>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</si>
  <si>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</si>
  <si>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</si>
  <si>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</si>
  <si>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</si>
  <si>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</si>
  <si>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</si>
  <si>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</si>
  <si>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</si>
  <si>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</si>
  <si>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</si>
  <si>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</si>
  <si>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</si>
  <si>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</si>
  <si>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</si>
  <si>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</si>
  <si>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</si>
  <si>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</si>
  <si>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</si>
  <si>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</si>
  <si>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</si>
  <si>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</si>
  <si>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</si>
  <si>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</si>
  <si>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</si>
  <si>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</si>
  <si>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</si>
  <si>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</si>
  <si>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</si>
  <si>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</si>
  <si>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</si>
  <si>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</si>
  <si>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</si>
  <si>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</si>
  <si>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</si>
  <si>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</si>
  <si>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</si>
  <si>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</si>
  <si>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</si>
  <si>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</si>
  <si>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</si>
  <si>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MM neto e perdorura ne veprimtarite Financiare</t>
  </si>
  <si>
    <t>A</t>
  </si>
  <si>
    <t>B</t>
  </si>
  <si>
    <t>Para ardhese</t>
  </si>
  <si>
    <t>A K T I V E T    A F A T S H K U R T R A</t>
  </si>
  <si>
    <t>Emertimi dhe Forma ligjore</t>
  </si>
  <si>
    <t>Individuale</t>
  </si>
  <si>
    <t>.=.=</t>
  </si>
  <si>
    <t>Leke</t>
  </si>
  <si>
    <t>Durres</t>
  </si>
  <si>
    <t>Aktive biologjike afatgjata</t>
  </si>
  <si>
    <t>Fitimet (Humbjet) e pa shperndara</t>
  </si>
  <si>
    <t>Paraardhese</t>
  </si>
  <si>
    <t>Pagesa te tjera per tatime e taksa</t>
  </si>
  <si>
    <t>Provizione</t>
  </si>
  <si>
    <t>Kapitali</t>
  </si>
  <si>
    <t>aksionar</t>
  </si>
  <si>
    <t>Rezerva statutore</t>
  </si>
  <si>
    <t>e ligjore</t>
  </si>
  <si>
    <t xml:space="preserve">Rezultati </t>
  </si>
  <si>
    <t>i periudhes</t>
  </si>
  <si>
    <t>e pashperndare</t>
  </si>
  <si>
    <t>Fitim/Humbje(-)</t>
  </si>
  <si>
    <t xml:space="preserve">Fitimi neto/Humbje(-) per periudhen </t>
  </si>
  <si>
    <t>Financimi nga Ortaket</t>
  </si>
  <si>
    <t>Diferenca Konvertimi te mbajtura ne monedhe te huaj</t>
  </si>
  <si>
    <t>MM te paguara per punonjesit</t>
  </si>
  <si>
    <t xml:space="preserve">MM te paguara ndaj furnitoreve </t>
  </si>
  <si>
    <t>Makineri dhe paisje</t>
  </si>
  <si>
    <t>Aktive tjera afat gjata materiale</t>
  </si>
  <si>
    <t>Hua te tjera</t>
  </si>
  <si>
    <t>Fitimi (Humbja - ) e vitit financiar</t>
  </si>
  <si>
    <t>Totali i te Ardhurave dhe Shpenzimeve financiare(10+11-/+12)</t>
  </si>
  <si>
    <t>Mbartja e Fitimit / Humbjes</t>
  </si>
  <si>
    <t xml:space="preserve">Rezerva </t>
  </si>
  <si>
    <t>tjera</t>
  </si>
  <si>
    <t>Amortizimi AAM</t>
  </si>
  <si>
    <t>Mbulimi shpenzimeve te pazbriteshme</t>
  </si>
  <si>
    <t>" ANIJET E SHERBIMIT DETAR" SH.A.</t>
  </si>
  <si>
    <t>J 61825517 G</t>
  </si>
  <si>
    <t>Porti Detar, L.1 Taulantia, Durres,</t>
  </si>
  <si>
    <t>16  Dhjetor  1998</t>
  </si>
  <si>
    <t>Sherbim rimorkimi etj. anijeve te ndryshme.</t>
  </si>
  <si>
    <t>Caktimi fitimit te vitit paraardhes</t>
  </si>
  <si>
    <t>Mjetet monetare (MM) te paguara te tjera</t>
  </si>
  <si>
    <t>Materjale te tjera</t>
  </si>
  <si>
    <t>"A.SH.D." SHA</t>
  </si>
  <si>
    <t>Pozicioni me 31 dhjetor 2009</t>
  </si>
  <si>
    <t>Mjetet monetare (MM) te arketuara te tjera (rimbursime)</t>
  </si>
  <si>
    <t>Shpenzime / te ardhura  interesa bankare</t>
  </si>
  <si>
    <t>Parapagime per blerje AAM</t>
  </si>
  <si>
    <t>Pozicioni me 31 dhjetor 2010</t>
  </si>
  <si>
    <t>Arketime nga huamarrjet (pagesa per huamarrjet)</t>
  </si>
  <si>
    <t>Viti   2011</t>
  </si>
  <si>
    <t>.01.01.2011</t>
  </si>
  <si>
    <t>31.12.2011</t>
  </si>
  <si>
    <t>.31.01.2012</t>
  </si>
  <si>
    <t>Pasqyrat    Financiare    te    Vitit   2011</t>
  </si>
  <si>
    <t>Pasqyra   e   te   Ardhurave   dhe   Shpenzimeve     2011</t>
  </si>
  <si>
    <t>Pasqyra   e   Fluksit   Monetar  -  Metoda  Direkte   2011</t>
  </si>
  <si>
    <t>Pasqyra  e  Ndryshimeve  ne  Kapital  2011</t>
  </si>
  <si>
    <t>Pozicioni me 31 dhjetor 2011</t>
  </si>
  <si>
    <t>S H E N I M E T          S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</si>
  <si>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</si>
  <si>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</si>
  <si>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</si>
  <si>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</si>
  <si>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</si>
  <si>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</si>
  <si>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shpjeguese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</si>
  <si>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</si>
  <si>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</si>
  <si>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</si>
  <si>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</si>
  <si>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</si>
  <si>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</si>
  <si>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</si>
  <si>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</si>
  <si>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</si>
  <si>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</si>
  <si>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</si>
  <si>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</si>
  <si>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</si>
  <si>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</si>
  <si>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</si>
  <si>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</si>
  <si>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</si>
  <si>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</si>
  <si>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</si>
  <si>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</si>
  <si>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</si>
  <si>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</si>
  <si>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</si>
  <si>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</si>
  <si>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</si>
  <si>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</si>
  <si>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</si>
  <si>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</si>
  <si>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</si>
  <si>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</si>
  <si>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</si>
  <si>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</si>
  <si>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</si>
  <si>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</si>
  <si>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</si>
  <si>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</si>
  <si>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</si>
  <si>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</si>
  <si>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</si>
  <si>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</si>
  <si>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</si>
  <si>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me 5 % te vleres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</si>
  <si>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</si>
  <si>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</si>
  <si>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</si>
  <si>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</si>
  <si>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HARTUESI                                                               Per Drejtimin  e Njesise  Ekonomike</t>
  </si>
  <si>
    <t>Artur  DUNI                                                                 BUJAR  HOTI</t>
  </si>
  <si>
    <t>v.2011</t>
  </si>
  <si>
    <t>f.1/4</t>
  </si>
  <si>
    <t>Ref.</t>
  </si>
  <si>
    <t>Shënimet qe shpjegojnë zërat e ndryshëm të pasqyrave financiare te v.2011.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</si>
  <si>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</si>
  <si>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</si>
  <si>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</si>
  <si>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</si>
  <si>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</si>
  <si>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</si>
  <si>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</si>
  <si>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</si>
  <si>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</si>
  <si>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B.K.Tregtare</t>
  </si>
  <si>
    <t>L</t>
  </si>
  <si>
    <t>€</t>
  </si>
  <si>
    <t>Intesa Sanpaolo Bank</t>
  </si>
  <si>
    <t>Raiffeisen Bank</t>
  </si>
  <si>
    <t>.5503456636</t>
  </si>
  <si>
    <t>.5501456636</t>
  </si>
  <si>
    <t>$</t>
  </si>
  <si>
    <t>..0006456636</t>
  </si>
  <si>
    <t>Alpha Bank A.E.</t>
  </si>
  <si>
    <t>.902021123000247090</t>
  </si>
  <si>
    <t>.902021123000234360</t>
  </si>
  <si>
    <t>ProCredit Bank</t>
  </si>
  <si>
    <t>20-294122-00-01</t>
  </si>
  <si>
    <t>20-294122-01-02</t>
  </si>
  <si>
    <t>Totali</t>
  </si>
  <si>
    <t>E M E R T I M I</t>
  </si>
  <si>
    <t>Arka ne Leke</t>
  </si>
  <si>
    <t>Shoqeria nuk ka derivative dhe aktive te mbajtura per tregtim</t>
  </si>
  <si>
    <t xml:space="preserve">   Fatura gjithsej</t>
  </si>
  <si>
    <t xml:space="preserve">     a)  Nga keto</t>
  </si>
  <si>
    <t>pa likuiduara permbi nje vit</t>
  </si>
  <si>
    <t>pa likuiduara nen nje vit</t>
  </si>
  <si>
    <t xml:space="preserve">Nuk ka </t>
  </si>
  <si>
    <t>f.2/4</t>
  </si>
  <si>
    <t>Tatim nga viti kaluar</t>
  </si>
  <si>
    <t>(+)</t>
  </si>
  <si>
    <t>Tatimi derdhur paradh.(komp.nga TVSH)</t>
  </si>
  <si>
    <t>Tatim I paguar paradh-BKT-</t>
  </si>
  <si>
    <t>Tatimi i vitit ushtrimor</t>
  </si>
  <si>
    <t>(-)</t>
  </si>
  <si>
    <t>Tatimi i derdhur teper</t>
  </si>
  <si>
    <t>:=:</t>
  </si>
  <si>
    <t>Tvsh e zbriteshme ne çelje te vitit</t>
  </si>
  <si>
    <t>Tvsh e zbriteshme ne Blerje gjate vitit</t>
  </si>
  <si>
    <t>Tvsh e pagueshme ne shitje gjate vitit</t>
  </si>
  <si>
    <t>Tvsh e rimbursuar nga D.T.Taksa gjate vitit</t>
  </si>
  <si>
    <t>Tvsh e zbriteshme ne mbyllje te vitit</t>
  </si>
  <si>
    <r>
      <t>Shenim</t>
    </r>
    <r>
      <rPr>
        <sz val="10"/>
        <rFont val="Arial"/>
        <family val="2"/>
      </rPr>
      <t>:Ne periudhen III/2011 kemi deklaruar ne Librin e blerjes nje import me vlere te tatueshme 64.672.196 leke</t>
    </r>
  </si>
  <si>
    <t xml:space="preserve">              dhe  me  TVSH 12.934.439  leke, blerje e cila eshte bere ne v.2010 por per efekt te pageses se TVSH</t>
  </si>
  <si>
    <t xml:space="preserve">              me  skemen  e  shtyrjes eshte pasyruar vetem per efekte TVSH ne v.2011(pag.ne dogane).</t>
  </si>
  <si>
    <t>Hua te tjera te dhena</t>
  </si>
  <si>
    <t>f.3/4</t>
  </si>
  <si>
    <t>AKTIVET AFATGJATA</t>
  </si>
  <si>
    <t>Analiza e posteve te amortizueshme</t>
  </si>
  <si>
    <t>Emertimi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</si>
  <si>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</si>
  <si>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</si>
  <si>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</si>
  <si>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</si>
  <si>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</si>
  <si>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</si>
  <si>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</si>
  <si>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Ativet biologjike afatgjata</t>
  </si>
  <si>
    <t>PASIVET  AFATSHKURTRA</t>
  </si>
  <si>
    <t>Hua  te  tjera</t>
  </si>
  <si>
    <t>f.4/4</t>
  </si>
  <si>
    <t>PASIVET  AFATGJATA</t>
  </si>
  <si>
    <t xml:space="preserve">KAPITALI </t>
  </si>
  <si>
    <t>Fitimet e pa shperndara  (Humbje -)</t>
  </si>
  <si>
    <t>Fitimi (Humbja) e vitit financiar</t>
  </si>
  <si>
    <t>●</t>
  </si>
  <si>
    <t>Fitimi (Humbja -)  ushtrimit</t>
  </si>
  <si>
    <t>Shpenzime te pa zbriteshme</t>
  </si>
  <si>
    <t>Fitimi para tatimit</t>
  </si>
  <si>
    <t>Tatimi mbi fitimin</t>
  </si>
  <si>
    <t>C</t>
  </si>
  <si>
    <t>Shënime të tjera shpjeguese</t>
  </si>
  <si>
    <t xml:space="preserve">Ngjarje te ndodhura pas dates se bilancit per te cilat behen rregullime apo ngjarje te </t>
  </si>
  <si>
    <t>ndodhura pas dates se bilancit per te cilat  behen rregulline  nuk ka.</t>
  </si>
  <si>
    <t>Gabime materiale te ndodhura ne periudhat kontabel te mepareshme te konstatuara gjate</t>
  </si>
  <si>
    <t>periudhes raportuese dhe  korigjim nuk ka.</t>
  </si>
  <si>
    <t>H A R T U E S I</t>
  </si>
  <si>
    <t>Per Drejtimin  e Njesise  Ekonomike</t>
  </si>
  <si>
    <t>Artur  DUNI</t>
  </si>
  <si>
    <t>BUJAR  HOTI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</si>
</sst>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-* #,##0.0_L_e_k_-;\-* #,##0.0_L_e_k_-;_-* &quot;-&quot;??_L_e_k_-;_-@_-"/>
    <numFmt numFmtId="182" formatCode="_-* #,##0_L_e_k_-;\-* #,##0_L_e_k_-;_-* &quot;-&quot;??_L_e_k_-;_-@_-"/>
    <numFmt numFmtId="183" formatCode="#,##0.000"/>
    <numFmt numFmtId="184" formatCode="_(* #,##0_);_(* \(#,##0\);_(* &quot;-&quot;??_);_(@_)"/>
  </numFmts>
  <fonts count="5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9"/>
      <name val="Arial"/>
      <family val="0"/>
    </font>
    <font>
      <u val="single"/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0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1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21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3" fontId="14" fillId="0" borderId="21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15" fillId="0" borderId="25" xfId="0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4" fillId="0" borderId="16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4" fillId="0" borderId="14" xfId="0" applyNumberFormat="1" applyFont="1" applyBorder="1" applyAlignment="1">
      <alignment vertical="center"/>
    </xf>
    <xf numFmtId="3" fontId="17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7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6" fillId="0" borderId="16" xfId="0" applyFont="1" applyBorder="1" applyAlignment="1">
      <alignment/>
    </xf>
    <xf numFmtId="0" fontId="0" fillId="0" borderId="27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3" fontId="8" fillId="0" borderId="16" xfId="0" applyNumberFormat="1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8" fillId="0" borderId="30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2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0" fillId="0" borderId="34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84" fontId="8" fillId="0" borderId="0" xfId="42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84" fontId="0" fillId="0" borderId="14" xfId="42" applyNumberFormat="1" applyFont="1" applyBorder="1" applyAlignment="1">
      <alignment/>
    </xf>
    <xf numFmtId="179" fontId="0" fillId="0" borderId="14" xfId="42" applyFont="1" applyBorder="1" applyAlignment="1">
      <alignment/>
    </xf>
    <xf numFmtId="179" fontId="0" fillId="0" borderId="14" xfId="42" applyFont="1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184" fontId="14" fillId="0" borderId="14" xfId="42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4" fontId="14" fillId="0" borderId="0" xfId="42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14" xfId="0" applyFill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84" fontId="5" fillId="0" borderId="25" xfId="42" applyNumberFormat="1" applyFont="1" applyBorder="1" applyAlignment="1">
      <alignment/>
    </xf>
    <xf numFmtId="184" fontId="5" fillId="0" borderId="0" xfId="42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84" fontId="0" fillId="0" borderId="25" xfId="42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84" fontId="14" fillId="0" borderId="25" xfId="42" applyNumberFormat="1" applyFont="1" applyBorder="1" applyAlignment="1">
      <alignment/>
    </xf>
    <xf numFmtId="184" fontId="14" fillId="0" borderId="0" xfId="42" applyNumberFormat="1" applyFont="1" applyBorder="1" applyAlignment="1">
      <alignment/>
    </xf>
    <xf numFmtId="184" fontId="0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4" fontId="14" fillId="0" borderId="0" xfId="42" applyNumberFormat="1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184" fontId="3" fillId="0" borderId="14" xfId="42" applyNumberFormat="1" applyFont="1" applyBorder="1" applyAlignment="1">
      <alignment/>
    </xf>
    <xf numFmtId="0" fontId="0" fillId="0" borderId="14" xfId="0" applyFont="1" applyBorder="1" applyAlignment="1">
      <alignment/>
    </xf>
    <xf numFmtId="184" fontId="23" fillId="0" borderId="14" xfId="42" applyNumberFormat="1" applyFont="1" applyBorder="1" applyAlignment="1">
      <alignment/>
    </xf>
    <xf numFmtId="184" fontId="23" fillId="0" borderId="0" xfId="42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184" fontId="14" fillId="0" borderId="23" xfId="42" applyNumberFormat="1" applyFont="1" applyBorder="1" applyAlignment="1">
      <alignment/>
    </xf>
    <xf numFmtId="184" fontId="0" fillId="0" borderId="0" xfId="42" applyNumberFormat="1" applyFont="1" applyAlignment="1">
      <alignment/>
    </xf>
    <xf numFmtId="184" fontId="0" fillId="0" borderId="0" xfId="42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184" fontId="5" fillId="0" borderId="0" xfId="42" applyNumberFormat="1" applyFont="1" applyBorder="1" applyAlignment="1">
      <alignment/>
    </xf>
    <xf numFmtId="0" fontId="24" fillId="0" borderId="0" xfId="0" applyFont="1" applyBorder="1" applyAlignment="1">
      <alignment horizontal="right"/>
    </xf>
    <xf numFmtId="184" fontId="0" fillId="0" borderId="0" xfId="42" applyNumberFormat="1" applyFont="1" applyBorder="1" applyAlignment="1">
      <alignment horizontal="center"/>
    </xf>
    <xf numFmtId="184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5" fillId="0" borderId="25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20" fillId="0" borderId="0" xfId="0" applyFont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22">
      <selection activeCell="C41" sqref="C41"/>
    </sheetView>
  </sheetViews>
  <sheetFormatPr defaultColWidth="9.140625" defaultRowHeight="12.75"/>
  <cols>
    <col min="1" max="1" width="16.140625" style="21" customWidth="1"/>
    <col min="2" max="3" width="9.140625" style="21" customWidth="1"/>
    <col min="4" max="4" width="9.28125" style="21" customWidth="1"/>
    <col min="5" max="5" width="11.421875" style="21" customWidth="1"/>
    <col min="6" max="6" width="12.8515625" style="21" customWidth="1"/>
    <col min="7" max="7" width="5.421875" style="21" customWidth="1"/>
    <col min="8" max="9" width="9.140625" style="21" customWidth="1"/>
    <col min="10" max="10" width="3.140625" style="21" customWidth="1"/>
    <col min="11" max="11" width="9.140625" style="21" customWidth="1"/>
    <col min="12" max="12" width="1.8515625" style="21" customWidth="1"/>
    <col min="13" max="16384" width="9.140625" style="21" customWidth="1"/>
  </cols>
  <sheetData>
    <row r="1" s="17" customFormat="1" ht="6.75" customHeight="1"/>
    <row r="2" spans="2:11" s="17" customFormat="1" ht="12.75">
      <c r="B2" s="22"/>
      <c r="C2" s="23"/>
      <c r="D2" s="23"/>
      <c r="E2" s="23"/>
      <c r="F2" s="23"/>
      <c r="G2" s="23"/>
      <c r="H2" s="23"/>
      <c r="I2" s="23"/>
      <c r="J2" s="23"/>
      <c r="K2" s="24"/>
    </row>
    <row r="3" spans="2:11" s="18" customFormat="1" ht="13.5" customHeight="1">
      <c r="B3" s="25"/>
      <c r="C3" s="26" t="s">
        <v>136</v>
      </c>
      <c r="D3" s="26"/>
      <c r="E3" s="26"/>
      <c r="F3" s="27" t="s">
        <v>169</v>
      </c>
      <c r="G3" s="28"/>
      <c r="H3" s="29"/>
      <c r="I3" s="27"/>
      <c r="J3" s="26"/>
      <c r="K3" s="30"/>
    </row>
    <row r="4" spans="2:11" s="18" customFormat="1" ht="13.5" customHeight="1">
      <c r="B4" s="25"/>
      <c r="C4" s="26" t="s">
        <v>79</v>
      </c>
      <c r="D4" s="26"/>
      <c r="E4" s="26"/>
      <c r="F4" s="27" t="s">
        <v>170</v>
      </c>
      <c r="G4" s="31"/>
      <c r="H4" s="32"/>
      <c r="I4" s="33"/>
      <c r="J4" s="33"/>
      <c r="K4" s="30"/>
    </row>
    <row r="5" spans="2:11" s="18" customFormat="1" ht="13.5" customHeight="1">
      <c r="B5" s="25"/>
      <c r="C5" s="26" t="s">
        <v>6</v>
      </c>
      <c r="D5" s="26"/>
      <c r="E5" s="26"/>
      <c r="F5" s="34" t="s">
        <v>171</v>
      </c>
      <c r="G5" s="27"/>
      <c r="H5" s="27"/>
      <c r="I5" s="27"/>
      <c r="J5" s="27"/>
      <c r="K5" s="30"/>
    </row>
    <row r="6" spans="2:11" s="18" customFormat="1" ht="13.5" customHeight="1">
      <c r="B6" s="25"/>
      <c r="C6" s="26"/>
      <c r="D6" s="26"/>
      <c r="E6" s="26"/>
      <c r="F6" s="26"/>
      <c r="G6" s="26"/>
      <c r="H6" s="35" t="s">
        <v>140</v>
      </c>
      <c r="I6" s="35"/>
      <c r="J6" s="33"/>
      <c r="K6" s="30"/>
    </row>
    <row r="7" spans="2:11" s="18" customFormat="1" ht="13.5" customHeight="1">
      <c r="B7" s="25"/>
      <c r="C7" s="26" t="s">
        <v>0</v>
      </c>
      <c r="D7" s="26"/>
      <c r="E7" s="26"/>
      <c r="F7" s="27" t="s">
        <v>172</v>
      </c>
      <c r="G7" s="36"/>
      <c r="H7" s="26"/>
      <c r="I7" s="26"/>
      <c r="J7" s="26"/>
      <c r="K7" s="30"/>
    </row>
    <row r="8" spans="2:11" s="18" customFormat="1" ht="13.5" customHeight="1">
      <c r="B8" s="25"/>
      <c r="C8" s="26" t="s">
        <v>1</v>
      </c>
      <c r="D8" s="26"/>
      <c r="E8" s="26"/>
      <c r="F8" s="35">
        <v>20430</v>
      </c>
      <c r="G8" s="37"/>
      <c r="H8" s="26"/>
      <c r="I8" s="26"/>
      <c r="J8" s="26"/>
      <c r="K8" s="30"/>
    </row>
    <row r="9" spans="2:11" s="18" customFormat="1" ht="13.5" customHeight="1">
      <c r="B9" s="25"/>
      <c r="C9" s="26"/>
      <c r="D9" s="26"/>
      <c r="E9" s="26"/>
      <c r="F9" s="26"/>
      <c r="G9" s="26"/>
      <c r="H9" s="26"/>
      <c r="I9" s="26"/>
      <c r="J9" s="26"/>
      <c r="K9" s="30"/>
    </row>
    <row r="10" spans="2:11" s="18" customFormat="1" ht="13.5" customHeight="1">
      <c r="B10" s="25"/>
      <c r="C10" s="26" t="s">
        <v>31</v>
      </c>
      <c r="D10" s="26"/>
      <c r="E10" s="26"/>
      <c r="F10" s="27" t="s">
        <v>173</v>
      </c>
      <c r="G10" s="27"/>
      <c r="H10" s="27"/>
      <c r="I10" s="27"/>
      <c r="J10" s="27"/>
      <c r="K10" s="30"/>
    </row>
    <row r="11" spans="2:11" s="18" customFormat="1" ht="13.5" customHeight="1">
      <c r="B11" s="25"/>
      <c r="C11" s="26"/>
      <c r="D11" s="26"/>
      <c r="E11" s="26"/>
      <c r="F11" s="34"/>
      <c r="G11" s="34"/>
      <c r="H11" s="34"/>
      <c r="I11" s="34"/>
      <c r="J11" s="34"/>
      <c r="K11" s="30"/>
    </row>
    <row r="12" spans="2:11" s="18" customFormat="1" ht="13.5" customHeight="1">
      <c r="B12" s="25"/>
      <c r="C12" s="26"/>
      <c r="D12" s="26"/>
      <c r="E12" s="26"/>
      <c r="F12" s="34"/>
      <c r="G12" s="34"/>
      <c r="H12" s="34"/>
      <c r="I12" s="34"/>
      <c r="J12" s="34"/>
      <c r="K12" s="30"/>
    </row>
    <row r="13" spans="2:11" s="19" customFormat="1" ht="12.75">
      <c r="B13" s="38"/>
      <c r="C13" s="39"/>
      <c r="D13" s="39"/>
      <c r="E13" s="39"/>
      <c r="F13" s="39"/>
      <c r="G13" s="39"/>
      <c r="H13" s="39"/>
      <c r="I13" s="39"/>
      <c r="J13" s="39"/>
      <c r="K13" s="40"/>
    </row>
    <row r="14" spans="2:11" s="19" customFormat="1" ht="12.75"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2:11" s="19" customFormat="1" ht="12.75">
      <c r="B15" s="38"/>
      <c r="C15" s="39"/>
      <c r="D15" s="39"/>
      <c r="E15" s="39"/>
      <c r="F15" s="39"/>
      <c r="G15" s="39"/>
      <c r="H15" s="39"/>
      <c r="I15" s="39"/>
      <c r="J15" s="39"/>
      <c r="K15" s="40"/>
    </row>
    <row r="16" spans="2:11" s="19" customFormat="1" ht="12.75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2:11" s="19" customFormat="1" ht="12.75"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2:11" s="19" customFormat="1" ht="12.75">
      <c r="B18" s="38"/>
      <c r="C18" s="39"/>
      <c r="D18" s="39"/>
      <c r="E18" s="39"/>
      <c r="F18" s="39"/>
      <c r="G18" s="39"/>
      <c r="H18" s="39"/>
      <c r="I18" s="39"/>
      <c r="J18" s="39"/>
      <c r="K18" s="40"/>
    </row>
    <row r="19" spans="2:11" s="19" customFormat="1" ht="12.75">
      <c r="B19" s="38"/>
      <c r="C19" s="39"/>
      <c r="D19" s="39"/>
      <c r="E19" s="39"/>
      <c r="F19" s="39"/>
      <c r="G19" s="39"/>
      <c r="H19" s="39"/>
      <c r="I19" s="39"/>
      <c r="J19" s="39"/>
      <c r="K19" s="40"/>
    </row>
    <row r="20" spans="2:11" s="19" customFormat="1" ht="12.75">
      <c r="B20" s="38"/>
      <c r="C20" s="39"/>
      <c r="D20" s="39"/>
      <c r="E20" s="39"/>
      <c r="F20" s="39"/>
      <c r="G20" s="39"/>
      <c r="H20" s="39"/>
      <c r="I20" s="39"/>
      <c r="J20" s="39"/>
      <c r="K20" s="40"/>
    </row>
    <row r="21" spans="2:11" s="19" customFormat="1" ht="12.75">
      <c r="B21" s="38"/>
      <c r="D21" s="39"/>
      <c r="E21" s="39"/>
      <c r="F21" s="39"/>
      <c r="G21" s="39"/>
      <c r="H21" s="39"/>
      <c r="I21" s="39"/>
      <c r="J21" s="39"/>
      <c r="K21" s="40"/>
    </row>
    <row r="22" spans="2:11" s="19" customFormat="1" ht="12.75">
      <c r="B22" s="38"/>
      <c r="C22" s="39"/>
      <c r="D22" s="39"/>
      <c r="E22" s="39"/>
      <c r="F22" s="39"/>
      <c r="G22" s="39"/>
      <c r="H22" s="39"/>
      <c r="I22" s="39"/>
      <c r="J22" s="39"/>
      <c r="K22" s="40"/>
    </row>
    <row r="23" spans="2:11" s="19" customFormat="1" ht="12.75">
      <c r="B23" s="38"/>
      <c r="C23" s="39"/>
      <c r="D23" s="39"/>
      <c r="E23" s="39"/>
      <c r="F23" s="39"/>
      <c r="G23" s="39"/>
      <c r="H23" s="39"/>
      <c r="I23" s="39"/>
      <c r="J23" s="39"/>
      <c r="K23" s="40"/>
    </row>
    <row r="24" spans="2:11" s="19" customFormat="1" ht="12.75">
      <c r="B24" s="38"/>
      <c r="C24" s="39"/>
      <c r="D24" s="39"/>
      <c r="E24" s="39"/>
      <c r="F24" s="39"/>
      <c r="G24" s="39"/>
      <c r="H24" s="39"/>
      <c r="I24" s="39"/>
      <c r="J24" s="39"/>
      <c r="K24" s="40"/>
    </row>
    <row r="25" spans="1:11" s="41" customFormat="1" ht="33.75">
      <c r="A25" s="19"/>
      <c r="B25" s="288" t="s">
        <v>7</v>
      </c>
      <c r="C25" s="289"/>
      <c r="D25" s="289"/>
      <c r="E25" s="289"/>
      <c r="F25" s="289"/>
      <c r="G25" s="289"/>
      <c r="H25" s="289"/>
      <c r="I25" s="289"/>
      <c r="J25" s="289"/>
      <c r="K25" s="290"/>
    </row>
    <row r="26" spans="1:11" s="19" customFormat="1" ht="12.75">
      <c r="A26" s="41"/>
      <c r="B26" s="42"/>
      <c r="C26" s="285" t="s">
        <v>62</v>
      </c>
      <c r="D26" s="285"/>
      <c r="E26" s="285"/>
      <c r="F26" s="285"/>
      <c r="G26" s="285"/>
      <c r="H26" s="285"/>
      <c r="I26" s="285"/>
      <c r="J26" s="285"/>
      <c r="K26" s="40"/>
    </row>
    <row r="27" spans="2:11" s="19" customFormat="1" ht="12.75">
      <c r="B27" s="38"/>
      <c r="C27" s="285" t="s">
        <v>63</v>
      </c>
      <c r="D27" s="285"/>
      <c r="E27" s="285"/>
      <c r="F27" s="285"/>
      <c r="G27" s="285"/>
      <c r="H27" s="285"/>
      <c r="I27" s="285"/>
      <c r="J27" s="285"/>
      <c r="K27" s="40"/>
    </row>
    <row r="28" spans="2:11" s="19" customFormat="1" ht="12.75">
      <c r="B28" s="38"/>
      <c r="C28" s="39"/>
      <c r="D28" s="39"/>
      <c r="E28" s="39"/>
      <c r="F28" s="39"/>
      <c r="G28" s="39"/>
      <c r="H28" s="39"/>
      <c r="I28" s="39"/>
      <c r="J28" s="39"/>
      <c r="K28" s="40"/>
    </row>
    <row r="29" spans="2:11" s="19" customFormat="1" ht="12.75">
      <c r="B29" s="38"/>
      <c r="C29" s="39"/>
      <c r="D29" s="39"/>
      <c r="E29" s="39"/>
      <c r="F29" s="39"/>
      <c r="G29" s="39"/>
      <c r="H29" s="39"/>
      <c r="I29" s="39"/>
      <c r="J29" s="39"/>
      <c r="K29" s="40"/>
    </row>
    <row r="30" spans="1:11" s="46" customFormat="1" ht="33.75">
      <c r="A30" s="19"/>
      <c r="B30" s="38"/>
      <c r="C30" s="39"/>
      <c r="D30" s="39"/>
      <c r="E30" s="39"/>
      <c r="F30" s="43" t="s">
        <v>184</v>
      </c>
      <c r="G30" s="44"/>
      <c r="H30" s="44"/>
      <c r="I30" s="44"/>
      <c r="J30" s="44"/>
      <c r="K30" s="45"/>
    </row>
    <row r="31" spans="2:11" s="46" customFormat="1" ht="12.75">
      <c r="B31" s="47"/>
      <c r="C31" s="44"/>
      <c r="D31" s="44"/>
      <c r="E31" s="44"/>
      <c r="F31" s="44"/>
      <c r="G31" s="44"/>
      <c r="H31" s="44"/>
      <c r="I31" s="44"/>
      <c r="J31" s="44"/>
      <c r="K31" s="45"/>
    </row>
    <row r="32" spans="2:11" s="46" customFormat="1" ht="12.75">
      <c r="B32" s="47"/>
      <c r="C32" s="44"/>
      <c r="D32" s="44"/>
      <c r="E32" s="44"/>
      <c r="F32" s="44"/>
      <c r="G32" s="44"/>
      <c r="H32" s="44"/>
      <c r="I32" s="44"/>
      <c r="J32" s="44"/>
      <c r="K32" s="45"/>
    </row>
    <row r="33" spans="2:11" s="46" customFormat="1" ht="12.75">
      <c r="B33" s="47"/>
      <c r="C33" s="44"/>
      <c r="D33" s="44"/>
      <c r="E33" s="44"/>
      <c r="F33" s="44"/>
      <c r="G33" s="44"/>
      <c r="H33" s="44"/>
      <c r="I33" s="44"/>
      <c r="J33" s="44"/>
      <c r="K33" s="45"/>
    </row>
    <row r="34" spans="2:11" s="46" customFormat="1" ht="12.75">
      <c r="B34" s="47"/>
      <c r="C34" s="44"/>
      <c r="D34" s="44"/>
      <c r="E34" s="44"/>
      <c r="F34" s="44"/>
      <c r="G34" s="44"/>
      <c r="H34" s="44"/>
      <c r="I34" s="44"/>
      <c r="J34" s="44"/>
      <c r="K34" s="45"/>
    </row>
    <row r="35" spans="2:11" s="46" customFormat="1" ht="12.75">
      <c r="B35" s="47"/>
      <c r="C35" s="44"/>
      <c r="D35" s="44"/>
      <c r="E35" s="44"/>
      <c r="F35" s="44"/>
      <c r="G35" s="44"/>
      <c r="H35" s="44"/>
      <c r="I35" s="44"/>
      <c r="J35" s="44"/>
      <c r="K35" s="45"/>
    </row>
    <row r="36" spans="2:11" s="46" customFormat="1" ht="12.75">
      <c r="B36" s="47"/>
      <c r="C36" s="44"/>
      <c r="D36" s="44"/>
      <c r="E36" s="44"/>
      <c r="F36" s="44"/>
      <c r="G36" s="44"/>
      <c r="H36" s="44"/>
      <c r="I36" s="44"/>
      <c r="J36" s="44"/>
      <c r="K36" s="45"/>
    </row>
    <row r="37" spans="2:11" s="46" customFormat="1" ht="12.75">
      <c r="B37" s="47"/>
      <c r="C37" s="44"/>
      <c r="D37" s="44"/>
      <c r="E37" s="44"/>
      <c r="F37" s="44"/>
      <c r="G37" s="44"/>
      <c r="H37" s="44"/>
      <c r="I37" s="44"/>
      <c r="J37" s="44"/>
      <c r="K37" s="45"/>
    </row>
    <row r="38" spans="2:11" s="46" customFormat="1" ht="12.75">
      <c r="B38" s="47"/>
      <c r="C38" s="44"/>
      <c r="D38" s="44"/>
      <c r="E38" s="44"/>
      <c r="F38" s="44"/>
      <c r="G38" s="44"/>
      <c r="H38" s="44"/>
      <c r="I38" s="44"/>
      <c r="J38" s="44"/>
      <c r="K38" s="45"/>
    </row>
    <row r="39" spans="2:11" s="46" customFormat="1" ht="12.75">
      <c r="B39" s="47"/>
      <c r="C39" s="44"/>
      <c r="D39" s="44"/>
      <c r="E39" s="44"/>
      <c r="F39" s="44"/>
      <c r="G39" s="44"/>
      <c r="H39" s="44"/>
      <c r="I39" s="44"/>
      <c r="J39" s="44"/>
      <c r="K39" s="45"/>
    </row>
    <row r="40" spans="2:11" s="46" customFormat="1" ht="12.75">
      <c r="B40" s="47"/>
      <c r="C40" s="44"/>
      <c r="D40" s="44"/>
      <c r="E40" s="44"/>
      <c r="F40" s="44"/>
      <c r="G40" s="44"/>
      <c r="H40" s="44"/>
      <c r="I40" s="44"/>
      <c r="J40" s="44"/>
      <c r="K40" s="45"/>
    </row>
    <row r="41" spans="2:11" s="46" customFormat="1" ht="12.75">
      <c r="B41" s="47"/>
      <c r="C41" s="44"/>
      <c r="D41" s="44"/>
      <c r="E41" s="44"/>
      <c r="F41" s="44"/>
      <c r="G41" s="44"/>
      <c r="H41" s="44"/>
      <c r="I41" s="44"/>
      <c r="J41" s="44"/>
      <c r="K41" s="45"/>
    </row>
    <row r="42" spans="2:11" s="46" customFormat="1" ht="12.75">
      <c r="B42" s="47"/>
      <c r="C42" s="44"/>
      <c r="D42" s="44"/>
      <c r="E42" s="44"/>
      <c r="F42" s="44"/>
      <c r="G42" s="44"/>
      <c r="H42" s="44"/>
      <c r="I42" s="44"/>
      <c r="J42" s="44"/>
      <c r="K42" s="45"/>
    </row>
    <row r="43" spans="2:11" s="46" customFormat="1" ht="12.75">
      <c r="B43" s="47"/>
      <c r="C43" s="44"/>
      <c r="D43" s="44"/>
      <c r="E43" s="44"/>
      <c r="F43" s="44"/>
      <c r="G43" s="44"/>
      <c r="H43" s="44"/>
      <c r="I43" s="44"/>
      <c r="J43" s="44"/>
      <c r="K43" s="45"/>
    </row>
    <row r="44" spans="2:11" s="46" customFormat="1" ht="12.75">
      <c r="B44" s="47"/>
      <c r="C44" s="44"/>
      <c r="D44" s="44"/>
      <c r="E44" s="44"/>
      <c r="F44" s="44"/>
      <c r="G44" s="44"/>
      <c r="H44" s="44"/>
      <c r="I44" s="44"/>
      <c r="J44" s="44"/>
      <c r="K44" s="45"/>
    </row>
    <row r="45" spans="2:11" s="46" customFormat="1" ht="9" customHeight="1">
      <c r="B45" s="47"/>
      <c r="C45" s="44"/>
      <c r="D45" s="44"/>
      <c r="E45" s="44"/>
      <c r="F45" s="44"/>
      <c r="G45" s="44"/>
      <c r="H45" s="44"/>
      <c r="I45" s="44"/>
      <c r="J45" s="44"/>
      <c r="K45" s="45"/>
    </row>
    <row r="46" spans="2:11" s="46" customFormat="1" ht="12.75">
      <c r="B46" s="47"/>
      <c r="C46" s="44"/>
      <c r="D46" s="44"/>
      <c r="E46" s="44"/>
      <c r="F46" s="44"/>
      <c r="G46" s="44"/>
      <c r="H46" s="44"/>
      <c r="I46" s="44"/>
      <c r="J46" s="44"/>
      <c r="K46" s="45"/>
    </row>
    <row r="47" spans="2:11" s="46" customFormat="1" ht="12.75">
      <c r="B47" s="47"/>
      <c r="C47" s="44"/>
      <c r="D47" s="44"/>
      <c r="E47" s="44"/>
      <c r="F47" s="44"/>
      <c r="G47" s="44"/>
      <c r="H47" s="44"/>
      <c r="I47" s="44"/>
      <c r="J47" s="44"/>
      <c r="K47" s="45"/>
    </row>
    <row r="48" spans="2:11" s="18" customFormat="1" ht="12.75" customHeight="1">
      <c r="B48" s="25"/>
      <c r="C48" s="26" t="s">
        <v>85</v>
      </c>
      <c r="D48" s="26"/>
      <c r="E48" s="26"/>
      <c r="F48" s="26"/>
      <c r="G48" s="26"/>
      <c r="H48" s="291" t="s">
        <v>137</v>
      </c>
      <c r="I48" s="291"/>
      <c r="J48" s="26"/>
      <c r="K48" s="30"/>
    </row>
    <row r="49" spans="2:11" s="18" customFormat="1" ht="12.75" customHeight="1">
      <c r="B49" s="25"/>
      <c r="C49" s="26" t="s">
        <v>86</v>
      </c>
      <c r="D49" s="26"/>
      <c r="E49" s="26"/>
      <c r="F49" s="26"/>
      <c r="G49" s="26"/>
      <c r="H49" s="286" t="s">
        <v>138</v>
      </c>
      <c r="I49" s="286"/>
      <c r="J49" s="26"/>
      <c r="K49" s="30"/>
    </row>
    <row r="50" spans="2:11" s="18" customFormat="1" ht="12.75" customHeight="1">
      <c r="B50" s="25"/>
      <c r="C50" s="26" t="s">
        <v>80</v>
      </c>
      <c r="D50" s="26"/>
      <c r="E50" s="26"/>
      <c r="F50" s="26"/>
      <c r="G50" s="26"/>
      <c r="H50" s="286" t="s">
        <v>139</v>
      </c>
      <c r="I50" s="286"/>
      <c r="J50" s="26"/>
      <c r="K50" s="30"/>
    </row>
    <row r="51" spans="2:11" s="18" customFormat="1" ht="12.75" customHeight="1">
      <c r="B51" s="25"/>
      <c r="C51" s="26" t="s">
        <v>81</v>
      </c>
      <c r="D51" s="26"/>
      <c r="E51" s="26"/>
      <c r="F51" s="26"/>
      <c r="G51" s="26"/>
      <c r="H51" s="286" t="s">
        <v>138</v>
      </c>
      <c r="I51" s="286"/>
      <c r="J51" s="26"/>
      <c r="K51" s="30"/>
    </row>
    <row r="52" spans="2:11" s="19" customFormat="1" ht="12.75">
      <c r="B52" s="38"/>
      <c r="C52" s="39"/>
      <c r="D52" s="39"/>
      <c r="E52" s="39"/>
      <c r="F52" s="39"/>
      <c r="G52" s="39"/>
      <c r="H52" s="39"/>
      <c r="I52" s="39"/>
      <c r="J52" s="39"/>
      <c r="K52" s="40"/>
    </row>
    <row r="53" spans="2:11" s="20" customFormat="1" ht="12.75" customHeight="1">
      <c r="B53" s="48"/>
      <c r="C53" s="26" t="s">
        <v>87</v>
      </c>
      <c r="D53" s="26"/>
      <c r="E53" s="26"/>
      <c r="F53" s="26"/>
      <c r="G53" s="37" t="s">
        <v>82</v>
      </c>
      <c r="H53" s="287" t="s">
        <v>185</v>
      </c>
      <c r="I53" s="285"/>
      <c r="J53" s="49"/>
      <c r="K53" s="50"/>
    </row>
    <row r="54" spans="2:11" s="20" customFormat="1" ht="12.75" customHeight="1">
      <c r="B54" s="48"/>
      <c r="C54" s="26"/>
      <c r="D54" s="26"/>
      <c r="E54" s="26"/>
      <c r="F54" s="26"/>
      <c r="G54" s="37" t="s">
        <v>83</v>
      </c>
      <c r="H54" s="284" t="s">
        <v>186</v>
      </c>
      <c r="I54" s="285"/>
      <c r="J54" s="49"/>
      <c r="K54" s="50"/>
    </row>
    <row r="55" spans="2:11" s="20" customFormat="1" ht="7.5" customHeight="1">
      <c r="B55" s="48"/>
      <c r="C55" s="26"/>
      <c r="D55" s="26"/>
      <c r="E55" s="26"/>
      <c r="F55" s="26"/>
      <c r="G55" s="37"/>
      <c r="H55" s="37"/>
      <c r="I55" s="37"/>
      <c r="J55" s="49"/>
      <c r="K55" s="50"/>
    </row>
    <row r="56" spans="2:11" s="20" customFormat="1" ht="12.75" customHeight="1">
      <c r="B56" s="48"/>
      <c r="C56" s="26" t="s">
        <v>84</v>
      </c>
      <c r="D56" s="26"/>
      <c r="E56" s="26"/>
      <c r="F56" s="37"/>
      <c r="G56" s="26"/>
      <c r="H56" s="284" t="s">
        <v>187</v>
      </c>
      <c r="I56" s="285"/>
      <c r="J56" s="49"/>
      <c r="K56" s="50"/>
    </row>
    <row r="57" spans="2:11" ht="22.5" customHeight="1">
      <c r="B57" s="51"/>
      <c r="C57" s="52"/>
      <c r="D57" s="52"/>
      <c r="E57" s="52"/>
      <c r="F57" s="52"/>
      <c r="G57" s="52"/>
      <c r="H57" s="52"/>
      <c r="I57" s="52"/>
      <c r="J57" s="52"/>
      <c r="K57" s="53"/>
    </row>
    <row r="58" ht="6.75" customHeight="1"/>
  </sheetData>
  <sheetProtection/>
  <mergeCells count="10">
    <mergeCell ref="B25:K25"/>
    <mergeCell ref="C26:J26"/>
    <mergeCell ref="C27:J27"/>
    <mergeCell ref="H48:I48"/>
    <mergeCell ref="H56:I56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13.28125" style="88" customWidth="1"/>
    <col min="2" max="2" width="3.7109375" style="90" customWidth="1"/>
    <col min="3" max="3" width="2.7109375" style="90" customWidth="1"/>
    <col min="4" max="4" width="4.00390625" style="90" customWidth="1"/>
    <col min="5" max="5" width="41.00390625" style="88" customWidth="1"/>
    <col min="6" max="6" width="8.28125" style="88" customWidth="1"/>
    <col min="7" max="8" width="15.7109375" style="91" customWidth="1"/>
    <col min="9" max="9" width="1.421875" style="88" customWidth="1"/>
    <col min="10" max="16384" width="9.140625" style="88" customWidth="1"/>
  </cols>
  <sheetData>
    <row r="1" spans="2:8" s="17" customFormat="1" ht="17.25" customHeight="1">
      <c r="B1" s="54"/>
      <c r="C1" s="54"/>
      <c r="D1" s="54"/>
      <c r="E1" s="165" t="s">
        <v>177</v>
      </c>
      <c r="G1" s="55"/>
      <c r="H1" s="55"/>
    </row>
    <row r="2" spans="2:8" s="59" customFormat="1" ht="18">
      <c r="B2" s="56"/>
      <c r="C2" s="57"/>
      <c r="D2" s="57"/>
      <c r="E2" s="58"/>
      <c r="G2" s="297"/>
      <c r="H2" s="297"/>
    </row>
    <row r="3" spans="2:8" s="59" customFormat="1" ht="9" customHeight="1">
      <c r="B3" s="56"/>
      <c r="C3" s="57"/>
      <c r="D3" s="57"/>
      <c r="E3" s="58"/>
      <c r="G3" s="60"/>
      <c r="H3" s="60"/>
    </row>
    <row r="4" spans="2:8" s="61" customFormat="1" ht="18" customHeight="1">
      <c r="B4" s="298" t="s">
        <v>188</v>
      </c>
      <c r="C4" s="298"/>
      <c r="D4" s="298"/>
      <c r="E4" s="298"/>
      <c r="F4" s="298"/>
      <c r="G4" s="298"/>
      <c r="H4" s="298"/>
    </row>
    <row r="5" spans="2:8" s="21" customFormat="1" ht="6.75" customHeight="1">
      <c r="B5" s="62"/>
      <c r="C5" s="62"/>
      <c r="D5" s="62"/>
      <c r="G5" s="63"/>
      <c r="H5" s="63"/>
    </row>
    <row r="6" spans="2:8" s="21" customFormat="1" ht="12" customHeight="1">
      <c r="B6" s="292" t="s">
        <v>2</v>
      </c>
      <c r="C6" s="299" t="s">
        <v>8</v>
      </c>
      <c r="D6" s="300"/>
      <c r="E6" s="301"/>
      <c r="F6" s="292" t="s">
        <v>9</v>
      </c>
      <c r="G6" s="64" t="s">
        <v>116</v>
      </c>
      <c r="H6" s="64" t="s">
        <v>116</v>
      </c>
    </row>
    <row r="7" spans="2:8" s="21" customFormat="1" ht="12" customHeight="1">
      <c r="B7" s="293"/>
      <c r="C7" s="302"/>
      <c r="D7" s="303"/>
      <c r="E7" s="304"/>
      <c r="F7" s="293"/>
      <c r="G7" s="65" t="s">
        <v>117</v>
      </c>
      <c r="H7" s="66" t="s">
        <v>143</v>
      </c>
    </row>
    <row r="8" spans="2:8" s="70" customFormat="1" ht="24.75" customHeight="1">
      <c r="B8" s="67" t="s">
        <v>3</v>
      </c>
      <c r="C8" s="294" t="s">
        <v>135</v>
      </c>
      <c r="D8" s="295"/>
      <c r="E8" s="296"/>
      <c r="F8" s="131">
        <v>1</v>
      </c>
      <c r="G8" s="134">
        <f>+G9+G12+G13+G21+G29+G30+G31</f>
        <v>88972936</v>
      </c>
      <c r="H8" s="134">
        <f>+H9+H12+H13+H21+H29+H30+H31</f>
        <v>90960725</v>
      </c>
    </row>
    <row r="9" spans="2:8" s="70" customFormat="1" ht="16.5" customHeight="1">
      <c r="B9" s="71"/>
      <c r="C9" s="68">
        <v>1</v>
      </c>
      <c r="D9" s="72" t="s">
        <v>10</v>
      </c>
      <c r="E9" s="73"/>
      <c r="F9" s="71">
        <v>2</v>
      </c>
      <c r="G9" s="133">
        <f>+G10+G11</f>
        <v>10695658</v>
      </c>
      <c r="H9" s="133">
        <f>+H10+H11</f>
        <v>23524142</v>
      </c>
    </row>
    <row r="10" spans="1:8" s="78" customFormat="1" ht="16.5" customHeight="1">
      <c r="A10" s="132"/>
      <c r="B10" s="71"/>
      <c r="C10" s="68"/>
      <c r="D10" s="75" t="s">
        <v>88</v>
      </c>
      <c r="E10" s="76" t="s">
        <v>28</v>
      </c>
      <c r="F10" s="131">
        <v>3</v>
      </c>
      <c r="G10" s="77">
        <v>9872113</v>
      </c>
      <c r="H10" s="77">
        <v>23445043</v>
      </c>
    </row>
    <row r="11" spans="1:8" s="78" customFormat="1" ht="16.5" customHeight="1">
      <c r="A11" s="132"/>
      <c r="B11" s="79"/>
      <c r="C11" s="68"/>
      <c r="D11" s="75" t="s">
        <v>88</v>
      </c>
      <c r="E11" s="76" t="s">
        <v>29</v>
      </c>
      <c r="F11" s="71">
        <v>4</v>
      </c>
      <c r="G11" s="77">
        <v>823545</v>
      </c>
      <c r="H11" s="77">
        <v>79099</v>
      </c>
    </row>
    <row r="12" spans="1:8" s="70" customFormat="1" ht="16.5" customHeight="1">
      <c r="A12" s="135"/>
      <c r="B12" s="79"/>
      <c r="C12" s="68">
        <v>2</v>
      </c>
      <c r="D12" s="72" t="s">
        <v>120</v>
      </c>
      <c r="E12" s="73"/>
      <c r="F12" s="131">
        <v>5</v>
      </c>
      <c r="G12" s="133">
        <v>0</v>
      </c>
      <c r="H12" s="133">
        <v>0</v>
      </c>
    </row>
    <row r="13" spans="1:8" s="70" customFormat="1" ht="16.5" customHeight="1">
      <c r="A13" s="135"/>
      <c r="B13" s="71"/>
      <c r="C13" s="68">
        <v>3</v>
      </c>
      <c r="D13" s="72" t="s">
        <v>121</v>
      </c>
      <c r="E13" s="73"/>
      <c r="F13" s="71">
        <v>6</v>
      </c>
      <c r="G13" s="133">
        <f>+G14+G15+G16+G17+G18+G19+G20</f>
        <v>66288891</v>
      </c>
      <c r="H13" s="133">
        <f>+H14+H15+H16+H17+H18+H19+H20</f>
        <v>54476583</v>
      </c>
    </row>
    <row r="14" spans="1:8" s="78" customFormat="1" ht="16.5" customHeight="1">
      <c r="A14" s="132"/>
      <c r="B14" s="71"/>
      <c r="C14" s="80"/>
      <c r="D14" s="75" t="s">
        <v>88</v>
      </c>
      <c r="E14" s="76" t="s">
        <v>122</v>
      </c>
      <c r="F14" s="131">
        <v>7</v>
      </c>
      <c r="G14" s="77">
        <v>31667509</v>
      </c>
      <c r="H14" s="77">
        <v>25841404</v>
      </c>
    </row>
    <row r="15" spans="1:8" s="78" customFormat="1" ht="16.5" customHeight="1">
      <c r="A15" s="132"/>
      <c r="B15" s="79"/>
      <c r="C15" s="81"/>
      <c r="D15" s="82" t="s">
        <v>88</v>
      </c>
      <c r="E15" s="76" t="s">
        <v>89</v>
      </c>
      <c r="F15" s="71">
        <v>8</v>
      </c>
      <c r="G15" s="77">
        <v>0</v>
      </c>
      <c r="H15" s="77">
        <v>0</v>
      </c>
    </row>
    <row r="16" spans="1:8" s="78" customFormat="1" ht="16.5" customHeight="1">
      <c r="A16" s="132"/>
      <c r="B16" s="79"/>
      <c r="C16" s="81"/>
      <c r="D16" s="82" t="s">
        <v>88</v>
      </c>
      <c r="E16" s="76" t="s">
        <v>90</v>
      </c>
      <c r="F16" s="131">
        <v>9</v>
      </c>
      <c r="G16" s="77">
        <v>3578659</v>
      </c>
      <c r="H16" s="77">
        <v>2709023</v>
      </c>
    </row>
    <row r="17" spans="1:8" s="78" customFormat="1" ht="16.5" customHeight="1">
      <c r="A17" s="132"/>
      <c r="B17" s="79"/>
      <c r="C17" s="81"/>
      <c r="D17" s="82" t="s">
        <v>88</v>
      </c>
      <c r="E17" s="76" t="s">
        <v>91</v>
      </c>
      <c r="F17" s="71">
        <v>10</v>
      </c>
      <c r="G17" s="77">
        <v>31042723</v>
      </c>
      <c r="H17" s="77">
        <v>25926156</v>
      </c>
    </row>
    <row r="18" spans="1:8" s="78" customFormat="1" ht="16.5" customHeight="1">
      <c r="A18" s="132"/>
      <c r="B18" s="79"/>
      <c r="C18" s="81"/>
      <c r="D18" s="82" t="s">
        <v>88</v>
      </c>
      <c r="E18" s="76" t="s">
        <v>181</v>
      </c>
      <c r="F18" s="131">
        <v>11</v>
      </c>
      <c r="G18" s="77">
        <v>0</v>
      </c>
      <c r="H18" s="77">
        <v>0</v>
      </c>
    </row>
    <row r="19" spans="1:8" s="78" customFormat="1" ht="16.5" customHeight="1">
      <c r="A19" s="132"/>
      <c r="B19" s="79"/>
      <c r="C19" s="81"/>
      <c r="D19" s="82" t="s">
        <v>88</v>
      </c>
      <c r="E19" s="76" t="s">
        <v>161</v>
      </c>
      <c r="F19" s="71">
        <v>12</v>
      </c>
      <c r="G19" s="77">
        <v>0</v>
      </c>
      <c r="H19" s="77">
        <v>0</v>
      </c>
    </row>
    <row r="20" spans="1:8" s="78" customFormat="1" ht="16.5" customHeight="1">
      <c r="A20" s="132"/>
      <c r="B20" s="79"/>
      <c r="C20" s="81"/>
      <c r="D20" s="82" t="s">
        <v>88</v>
      </c>
      <c r="E20" s="76" t="s">
        <v>93</v>
      </c>
      <c r="F20" s="131">
        <v>13</v>
      </c>
      <c r="G20" s="77">
        <v>0</v>
      </c>
      <c r="H20" s="77">
        <v>0</v>
      </c>
    </row>
    <row r="21" spans="1:8" s="70" customFormat="1" ht="16.5" customHeight="1">
      <c r="A21" s="135"/>
      <c r="B21" s="79"/>
      <c r="C21" s="68">
        <v>4</v>
      </c>
      <c r="D21" s="72" t="s">
        <v>11</v>
      </c>
      <c r="E21" s="73"/>
      <c r="F21" s="71">
        <v>14</v>
      </c>
      <c r="G21" s="133">
        <f>+G22+G23+G24+G25+G26+G27+G28</f>
        <v>11988387</v>
      </c>
      <c r="H21" s="133">
        <f>+H22+H23+H24+H25+H26+H27+H28</f>
        <v>12960000</v>
      </c>
    </row>
    <row r="22" spans="1:8" s="78" customFormat="1" ht="16.5" customHeight="1">
      <c r="A22" s="132"/>
      <c r="B22" s="71"/>
      <c r="C22" s="80"/>
      <c r="D22" s="75" t="s">
        <v>88</v>
      </c>
      <c r="E22" s="76" t="s">
        <v>12</v>
      </c>
      <c r="F22" s="131">
        <v>15</v>
      </c>
      <c r="G22" s="77">
        <v>0</v>
      </c>
      <c r="H22" s="77">
        <v>0</v>
      </c>
    </row>
    <row r="23" spans="1:8" s="78" customFormat="1" ht="16.5" customHeight="1">
      <c r="A23" s="132"/>
      <c r="B23" s="79"/>
      <c r="C23" s="81"/>
      <c r="D23" s="82" t="s">
        <v>88</v>
      </c>
      <c r="E23" s="76" t="s">
        <v>92</v>
      </c>
      <c r="F23" s="71">
        <v>16</v>
      </c>
      <c r="G23" s="77">
        <v>0</v>
      </c>
      <c r="H23" s="77">
        <v>0</v>
      </c>
    </row>
    <row r="24" spans="1:8" s="78" customFormat="1" ht="16.5" customHeight="1">
      <c r="A24" s="132"/>
      <c r="B24" s="79"/>
      <c r="C24" s="81"/>
      <c r="D24" s="82" t="s">
        <v>88</v>
      </c>
      <c r="E24" s="76" t="s">
        <v>13</v>
      </c>
      <c r="F24" s="131">
        <v>17</v>
      </c>
      <c r="G24" s="77">
        <v>0</v>
      </c>
      <c r="H24" s="77">
        <v>0</v>
      </c>
    </row>
    <row r="25" spans="1:8" s="78" customFormat="1" ht="16.5" customHeight="1">
      <c r="A25" s="132"/>
      <c r="B25" s="79"/>
      <c r="C25" s="81"/>
      <c r="D25" s="82" t="s">
        <v>88</v>
      </c>
      <c r="E25" s="76" t="s">
        <v>123</v>
      </c>
      <c r="F25" s="71">
        <v>18</v>
      </c>
      <c r="G25" s="77">
        <v>0</v>
      </c>
      <c r="H25" s="77">
        <v>0</v>
      </c>
    </row>
    <row r="26" spans="1:8" s="78" customFormat="1" ht="16.5" customHeight="1">
      <c r="A26" s="132"/>
      <c r="B26" s="79"/>
      <c r="C26" s="81"/>
      <c r="D26" s="82" t="s">
        <v>88</v>
      </c>
      <c r="E26" s="76" t="s">
        <v>14</v>
      </c>
      <c r="F26" s="131">
        <v>19</v>
      </c>
      <c r="G26" s="77">
        <v>0</v>
      </c>
      <c r="H26" s="77">
        <v>0</v>
      </c>
    </row>
    <row r="27" spans="1:8" s="78" customFormat="1" ht="16.5" customHeight="1">
      <c r="A27" s="132"/>
      <c r="B27" s="79"/>
      <c r="C27" s="81"/>
      <c r="D27" s="82" t="s">
        <v>88</v>
      </c>
      <c r="E27" s="76" t="s">
        <v>15</v>
      </c>
      <c r="F27" s="71">
        <v>20</v>
      </c>
      <c r="G27" s="77">
        <v>0</v>
      </c>
      <c r="H27" s="77">
        <v>0</v>
      </c>
    </row>
    <row r="28" spans="1:8" s="78" customFormat="1" ht="16.5" customHeight="1">
      <c r="A28" s="132"/>
      <c r="B28" s="79"/>
      <c r="C28" s="81"/>
      <c r="D28" s="82" t="s">
        <v>88</v>
      </c>
      <c r="E28" s="76" t="s">
        <v>176</v>
      </c>
      <c r="F28" s="131">
        <v>21</v>
      </c>
      <c r="G28" s="77">
        <v>11988387</v>
      </c>
      <c r="H28" s="77">
        <v>12960000</v>
      </c>
    </row>
    <row r="29" spans="1:8" s="70" customFormat="1" ht="16.5" customHeight="1">
      <c r="A29" s="135"/>
      <c r="B29" s="79"/>
      <c r="C29" s="68">
        <v>5</v>
      </c>
      <c r="D29" s="72" t="s">
        <v>124</v>
      </c>
      <c r="E29" s="73"/>
      <c r="F29" s="71">
        <v>22</v>
      </c>
      <c r="G29" s="133">
        <v>0</v>
      </c>
      <c r="H29" s="133">
        <v>0</v>
      </c>
    </row>
    <row r="30" spans="1:8" s="70" customFormat="1" ht="16.5" customHeight="1">
      <c r="A30" s="135"/>
      <c r="B30" s="71"/>
      <c r="C30" s="68">
        <v>6</v>
      </c>
      <c r="D30" s="72" t="s">
        <v>125</v>
      </c>
      <c r="E30" s="73"/>
      <c r="F30" s="131">
        <v>23</v>
      </c>
      <c r="G30" s="133">
        <v>0</v>
      </c>
      <c r="H30" s="133">
        <v>0</v>
      </c>
    </row>
    <row r="31" spans="1:8" s="70" customFormat="1" ht="16.5" customHeight="1">
      <c r="A31" s="135"/>
      <c r="B31" s="71"/>
      <c r="C31" s="68">
        <v>7</v>
      </c>
      <c r="D31" s="72" t="s">
        <v>16</v>
      </c>
      <c r="E31" s="73"/>
      <c r="F31" s="71">
        <v>24</v>
      </c>
      <c r="G31" s="133">
        <f>+G32+G33</f>
        <v>0</v>
      </c>
      <c r="H31" s="133">
        <f>+H32+H33</f>
        <v>0</v>
      </c>
    </row>
    <row r="32" spans="1:8" s="70" customFormat="1" ht="16.5" customHeight="1">
      <c r="A32" s="135"/>
      <c r="B32" s="71"/>
      <c r="C32" s="68"/>
      <c r="D32" s="75" t="s">
        <v>88</v>
      </c>
      <c r="E32" s="73" t="s">
        <v>126</v>
      </c>
      <c r="F32" s="131">
        <v>25</v>
      </c>
      <c r="G32" s="69">
        <v>0</v>
      </c>
      <c r="H32" s="69">
        <v>0</v>
      </c>
    </row>
    <row r="33" spans="1:8" s="70" customFormat="1" ht="16.5" customHeight="1">
      <c r="A33" s="135"/>
      <c r="B33" s="71"/>
      <c r="C33" s="68"/>
      <c r="D33" s="75" t="s">
        <v>88</v>
      </c>
      <c r="E33" s="73"/>
      <c r="F33" s="71">
        <v>26</v>
      </c>
      <c r="G33" s="69">
        <v>0</v>
      </c>
      <c r="H33" s="69">
        <v>0</v>
      </c>
    </row>
    <row r="34" spans="1:8" s="70" customFormat="1" ht="24.75" customHeight="1">
      <c r="A34" s="135"/>
      <c r="B34" s="83" t="s">
        <v>4</v>
      </c>
      <c r="C34" s="294" t="s">
        <v>17</v>
      </c>
      <c r="D34" s="295"/>
      <c r="E34" s="296"/>
      <c r="F34" s="131">
        <v>27</v>
      </c>
      <c r="G34" s="134">
        <f>+G35+G36+G41+G42+G43+G44</f>
        <v>155835613</v>
      </c>
      <c r="H34" s="134">
        <f>+H35+H36+H41+H42+H43+H44</f>
        <v>192921044</v>
      </c>
    </row>
    <row r="35" spans="1:8" s="70" customFormat="1" ht="16.5" customHeight="1">
      <c r="A35" s="135"/>
      <c r="B35" s="71"/>
      <c r="C35" s="68">
        <v>1</v>
      </c>
      <c r="D35" s="72" t="s">
        <v>18</v>
      </c>
      <c r="E35" s="73"/>
      <c r="F35" s="71">
        <v>28</v>
      </c>
      <c r="G35" s="133">
        <v>0</v>
      </c>
      <c r="H35" s="133">
        <v>0</v>
      </c>
    </row>
    <row r="36" spans="1:8" s="70" customFormat="1" ht="16.5" customHeight="1">
      <c r="A36" s="135"/>
      <c r="B36" s="71"/>
      <c r="C36" s="68">
        <v>2</v>
      </c>
      <c r="D36" s="72" t="s">
        <v>19</v>
      </c>
      <c r="E36" s="84"/>
      <c r="F36" s="131">
        <v>29</v>
      </c>
      <c r="G36" s="133">
        <f>+G37+G38+G39+G40</f>
        <v>155835613</v>
      </c>
      <c r="H36" s="133">
        <f>+H37+H38+H39+H40</f>
        <v>192921044</v>
      </c>
    </row>
    <row r="37" spans="1:8" s="78" customFormat="1" ht="16.5" customHeight="1">
      <c r="A37" s="132"/>
      <c r="B37" s="71"/>
      <c r="C37" s="80"/>
      <c r="D37" s="75" t="s">
        <v>88</v>
      </c>
      <c r="E37" s="76" t="s">
        <v>23</v>
      </c>
      <c r="F37" s="71">
        <v>30</v>
      </c>
      <c r="G37" s="77">
        <v>0</v>
      </c>
      <c r="H37" s="77">
        <v>0</v>
      </c>
    </row>
    <row r="38" spans="1:8" s="78" customFormat="1" ht="16.5" customHeight="1">
      <c r="A38" s="132"/>
      <c r="B38" s="79"/>
      <c r="C38" s="81"/>
      <c r="D38" s="82" t="s">
        <v>88</v>
      </c>
      <c r="E38" s="76" t="s">
        <v>5</v>
      </c>
      <c r="F38" s="131">
        <v>31</v>
      </c>
      <c r="G38" s="77">
        <v>0</v>
      </c>
      <c r="H38" s="77">
        <v>0</v>
      </c>
    </row>
    <row r="39" spans="1:8" s="78" customFormat="1" ht="16.5" customHeight="1">
      <c r="A39" s="132"/>
      <c r="B39" s="79"/>
      <c r="C39" s="81"/>
      <c r="D39" s="82" t="s">
        <v>88</v>
      </c>
      <c r="E39" s="76" t="s">
        <v>159</v>
      </c>
      <c r="F39" s="71">
        <v>32</v>
      </c>
      <c r="G39" s="77">
        <v>155171000</v>
      </c>
      <c r="H39" s="77">
        <v>192090276</v>
      </c>
    </row>
    <row r="40" spans="1:8" s="78" customFormat="1" ht="16.5" customHeight="1">
      <c r="A40" s="132"/>
      <c r="B40" s="79"/>
      <c r="C40" s="81"/>
      <c r="D40" s="82" t="s">
        <v>88</v>
      </c>
      <c r="E40" s="76" t="s">
        <v>160</v>
      </c>
      <c r="F40" s="131">
        <v>33</v>
      </c>
      <c r="G40" s="77">
        <v>664613</v>
      </c>
      <c r="H40" s="77">
        <v>830768</v>
      </c>
    </row>
    <row r="41" spans="1:8" s="70" customFormat="1" ht="16.5" customHeight="1">
      <c r="A41" s="135"/>
      <c r="B41" s="79"/>
      <c r="C41" s="68">
        <v>3</v>
      </c>
      <c r="D41" s="72" t="s">
        <v>141</v>
      </c>
      <c r="E41" s="73"/>
      <c r="F41" s="71">
        <v>34</v>
      </c>
      <c r="G41" s="69">
        <v>0</v>
      </c>
      <c r="H41" s="69">
        <v>0</v>
      </c>
    </row>
    <row r="42" spans="1:8" s="70" customFormat="1" ht="16.5" customHeight="1">
      <c r="A42" s="135"/>
      <c r="B42" s="71"/>
      <c r="C42" s="68">
        <v>4</v>
      </c>
      <c r="D42" s="72" t="s">
        <v>20</v>
      </c>
      <c r="E42" s="73"/>
      <c r="F42" s="131">
        <v>35</v>
      </c>
      <c r="G42" s="69">
        <v>0</v>
      </c>
      <c r="H42" s="69">
        <v>0</v>
      </c>
    </row>
    <row r="43" spans="1:8" s="70" customFormat="1" ht="16.5" customHeight="1">
      <c r="A43" s="135"/>
      <c r="B43" s="71"/>
      <c r="C43" s="68">
        <v>5</v>
      </c>
      <c r="D43" s="72" t="s">
        <v>21</v>
      </c>
      <c r="E43" s="73"/>
      <c r="F43" s="71">
        <v>36</v>
      </c>
      <c r="G43" s="69">
        <v>0</v>
      </c>
      <c r="H43" s="69">
        <v>0</v>
      </c>
    </row>
    <row r="44" spans="1:8" s="70" customFormat="1" ht="16.5" customHeight="1">
      <c r="A44" s="135"/>
      <c r="B44" s="71"/>
      <c r="C44" s="68">
        <v>6</v>
      </c>
      <c r="D44" s="72" t="s">
        <v>22</v>
      </c>
      <c r="E44" s="73"/>
      <c r="F44" s="131">
        <v>37</v>
      </c>
      <c r="G44" s="69">
        <v>0</v>
      </c>
      <c r="H44" s="69">
        <v>0</v>
      </c>
    </row>
    <row r="45" spans="1:8" s="70" customFormat="1" ht="30" customHeight="1">
      <c r="A45" s="135"/>
      <c r="B45" s="74"/>
      <c r="C45" s="294" t="s">
        <v>49</v>
      </c>
      <c r="D45" s="295"/>
      <c r="E45" s="296"/>
      <c r="F45" s="71">
        <v>38</v>
      </c>
      <c r="G45" s="136">
        <f>+G34+G8</f>
        <v>244808549</v>
      </c>
      <c r="H45" s="136">
        <f>+H34+H8</f>
        <v>283881769</v>
      </c>
    </row>
    <row r="46" spans="1:8" s="70" customFormat="1" ht="9.75" customHeight="1">
      <c r="A46" s="135"/>
      <c r="B46" s="85"/>
      <c r="C46" s="85"/>
      <c r="D46" s="85"/>
      <c r="E46" s="85"/>
      <c r="F46" s="86"/>
      <c r="G46" s="87"/>
      <c r="H46" s="87"/>
    </row>
    <row r="47" spans="1:8" s="70" customFormat="1" ht="15.75" customHeight="1">
      <c r="A47" s="135"/>
      <c r="B47" s="85"/>
      <c r="C47" s="85"/>
      <c r="D47" s="85"/>
      <c r="E47" s="85"/>
      <c r="F47" s="86"/>
      <c r="G47" s="87"/>
      <c r="H47" s="87"/>
    </row>
    <row r="48" ht="12.75">
      <c r="A48" s="90"/>
    </row>
    <row r="49" ht="12.75">
      <c r="A49" s="90"/>
    </row>
    <row r="50" ht="12.75">
      <c r="A50" s="90"/>
    </row>
    <row r="51" ht="12.75">
      <c r="A51" s="90"/>
    </row>
    <row r="52" ht="12.75">
      <c r="A52" s="90"/>
    </row>
    <row r="53" ht="12.75">
      <c r="A53" s="90"/>
    </row>
    <row r="54" ht="12.75">
      <c r="A54" s="90"/>
    </row>
  </sheetData>
  <sheetProtection/>
  <mergeCells count="8">
    <mergeCell ref="B6:B7"/>
    <mergeCell ref="C8:E8"/>
    <mergeCell ref="G2:H2"/>
    <mergeCell ref="B4:H4"/>
    <mergeCell ref="C34:E34"/>
    <mergeCell ref="C45:E45"/>
    <mergeCell ref="F6:F7"/>
    <mergeCell ref="C6:E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34">
      <selection activeCell="G31" sqref="G31"/>
    </sheetView>
  </sheetViews>
  <sheetFormatPr defaultColWidth="9.140625" defaultRowHeight="12.75"/>
  <cols>
    <col min="1" max="1" width="13.28125" style="88" customWidth="1"/>
    <col min="2" max="2" width="3.7109375" style="90" customWidth="1"/>
    <col min="3" max="3" width="2.7109375" style="90" customWidth="1"/>
    <col min="4" max="4" width="4.00390625" style="90" customWidth="1"/>
    <col min="5" max="5" width="40.57421875" style="88" customWidth="1"/>
    <col min="6" max="6" width="8.28125" style="88" customWidth="1"/>
    <col min="7" max="8" width="15.7109375" style="91" customWidth="1"/>
    <col min="9" max="9" width="1.421875" style="88" customWidth="1"/>
    <col min="10" max="16384" width="9.140625" style="88" customWidth="1"/>
  </cols>
  <sheetData>
    <row r="1" ht="15">
      <c r="E1" s="165" t="s">
        <v>177</v>
      </c>
    </row>
    <row r="2" spans="2:8" s="59" customFormat="1" ht="15" customHeight="1">
      <c r="B2" s="56"/>
      <c r="C2" s="57"/>
      <c r="D2" s="57"/>
      <c r="E2" s="58"/>
      <c r="G2" s="297"/>
      <c r="H2" s="297"/>
    </row>
    <row r="3" spans="2:8" s="59" customFormat="1" ht="6" customHeight="1">
      <c r="B3" s="56"/>
      <c r="C3" s="57"/>
      <c r="D3" s="57"/>
      <c r="E3" s="58"/>
      <c r="G3" s="60"/>
      <c r="H3" s="60"/>
    </row>
    <row r="4" spans="2:8" s="92" customFormat="1" ht="18" customHeight="1">
      <c r="B4" s="298" t="s">
        <v>188</v>
      </c>
      <c r="C4" s="298"/>
      <c r="D4" s="298"/>
      <c r="E4" s="298"/>
      <c r="F4" s="298"/>
      <c r="G4" s="298"/>
      <c r="H4" s="298"/>
    </row>
    <row r="5" spans="2:8" s="19" customFormat="1" ht="6.75" customHeight="1">
      <c r="B5" s="93"/>
      <c r="C5" s="93"/>
      <c r="D5" s="93"/>
      <c r="G5" s="94"/>
      <c r="H5" s="94"/>
    </row>
    <row r="6" spans="1:8" s="92" customFormat="1" ht="15.75" customHeight="1">
      <c r="A6" s="137"/>
      <c r="B6" s="308" t="s">
        <v>2</v>
      </c>
      <c r="C6" s="299" t="s">
        <v>45</v>
      </c>
      <c r="D6" s="300"/>
      <c r="E6" s="301"/>
      <c r="F6" s="308" t="s">
        <v>9</v>
      </c>
      <c r="G6" s="95" t="s">
        <v>116</v>
      </c>
      <c r="H6" s="95" t="s">
        <v>116</v>
      </c>
    </row>
    <row r="7" spans="1:8" s="92" customFormat="1" ht="15.75" customHeight="1">
      <c r="A7" s="137"/>
      <c r="B7" s="309"/>
      <c r="C7" s="302"/>
      <c r="D7" s="303"/>
      <c r="E7" s="304"/>
      <c r="F7" s="309"/>
      <c r="G7" s="96" t="s">
        <v>117</v>
      </c>
      <c r="H7" s="97" t="s">
        <v>134</v>
      </c>
    </row>
    <row r="8" spans="1:8" s="70" customFormat="1" ht="24.75" customHeight="1">
      <c r="A8" s="135"/>
      <c r="B8" s="83" t="s">
        <v>3</v>
      </c>
      <c r="C8" s="305" t="s">
        <v>118</v>
      </c>
      <c r="D8" s="306"/>
      <c r="E8" s="307"/>
      <c r="F8" s="71">
        <v>39</v>
      </c>
      <c r="G8" s="134">
        <f>+G9+G10+G13+G24+G25</f>
        <v>17286746</v>
      </c>
      <c r="H8" s="134">
        <f>+H9+H10+H13+H24+H25</f>
        <v>22697029</v>
      </c>
    </row>
    <row r="9" spans="1:8" s="70" customFormat="1" ht="15.75" customHeight="1">
      <c r="A9" s="135"/>
      <c r="B9" s="71"/>
      <c r="C9" s="68">
        <v>1</v>
      </c>
      <c r="D9" s="72" t="s">
        <v>24</v>
      </c>
      <c r="E9" s="73"/>
      <c r="F9" s="71">
        <v>40</v>
      </c>
      <c r="G9" s="133">
        <v>0</v>
      </c>
      <c r="H9" s="133">
        <v>0</v>
      </c>
    </row>
    <row r="10" spans="1:8" s="70" customFormat="1" ht="15.75" customHeight="1">
      <c r="A10" s="135"/>
      <c r="B10" s="71"/>
      <c r="C10" s="68">
        <v>2</v>
      </c>
      <c r="D10" s="72" t="s">
        <v>25</v>
      </c>
      <c r="E10" s="73"/>
      <c r="F10" s="71">
        <v>41</v>
      </c>
      <c r="G10" s="133">
        <f>+G11+G12</f>
        <v>0</v>
      </c>
      <c r="H10" s="133">
        <f>+H11+H12</f>
        <v>0</v>
      </c>
    </row>
    <row r="11" spans="1:8" s="78" customFormat="1" ht="15.75" customHeight="1">
      <c r="A11" s="132"/>
      <c r="B11" s="71"/>
      <c r="C11" s="80"/>
      <c r="D11" s="75" t="s">
        <v>88</v>
      </c>
      <c r="E11" s="76" t="s">
        <v>94</v>
      </c>
      <c r="F11" s="71">
        <v>42</v>
      </c>
      <c r="G11" s="77">
        <v>0</v>
      </c>
      <c r="H11" s="77">
        <v>0</v>
      </c>
    </row>
    <row r="12" spans="1:8" s="78" customFormat="1" ht="15.75" customHeight="1">
      <c r="A12" s="132"/>
      <c r="B12" s="79"/>
      <c r="C12" s="81"/>
      <c r="D12" s="82" t="s">
        <v>88</v>
      </c>
      <c r="E12" s="76" t="s">
        <v>119</v>
      </c>
      <c r="F12" s="71">
        <v>43</v>
      </c>
      <c r="G12" s="77">
        <v>0</v>
      </c>
      <c r="H12" s="77">
        <v>0</v>
      </c>
    </row>
    <row r="13" spans="1:8" s="70" customFormat="1" ht="15.75" customHeight="1">
      <c r="A13" s="135"/>
      <c r="B13" s="79"/>
      <c r="C13" s="68">
        <v>3</v>
      </c>
      <c r="D13" s="72" t="s">
        <v>26</v>
      </c>
      <c r="E13" s="73"/>
      <c r="F13" s="71">
        <v>44</v>
      </c>
      <c r="G13" s="133">
        <f>+G14+G15+G16+G17+G18+G19+G20+G21+G22+G23</f>
        <v>17286746</v>
      </c>
      <c r="H13" s="133">
        <f>+H14+H15+H16+H17+H18+H19+H20+H21+H22+H23</f>
        <v>22697029</v>
      </c>
    </row>
    <row r="14" spans="1:8" s="78" customFormat="1" ht="15.75" customHeight="1">
      <c r="A14" s="132"/>
      <c r="B14" s="71"/>
      <c r="C14" s="80"/>
      <c r="D14" s="75" t="s">
        <v>88</v>
      </c>
      <c r="E14" s="76" t="s">
        <v>127</v>
      </c>
      <c r="F14" s="71">
        <v>45</v>
      </c>
      <c r="G14" s="77">
        <v>16678451</v>
      </c>
      <c r="H14" s="77">
        <v>22190589</v>
      </c>
    </row>
    <row r="15" spans="1:8" s="78" customFormat="1" ht="15.75" customHeight="1">
      <c r="A15" s="132"/>
      <c r="B15" s="79"/>
      <c r="C15" s="81"/>
      <c r="D15" s="82" t="s">
        <v>88</v>
      </c>
      <c r="E15" s="76" t="s">
        <v>128</v>
      </c>
      <c r="F15" s="71">
        <v>46</v>
      </c>
      <c r="G15" s="77">
        <v>0</v>
      </c>
      <c r="H15" s="77">
        <v>0</v>
      </c>
    </row>
    <row r="16" spans="1:8" s="78" customFormat="1" ht="15.75" customHeight="1">
      <c r="A16" s="132"/>
      <c r="B16" s="79"/>
      <c r="C16" s="81"/>
      <c r="D16" s="82" t="s">
        <v>88</v>
      </c>
      <c r="E16" s="76" t="s">
        <v>95</v>
      </c>
      <c r="F16" s="71">
        <v>47</v>
      </c>
      <c r="G16" s="77">
        <v>464728</v>
      </c>
      <c r="H16" s="77">
        <v>388275</v>
      </c>
    </row>
    <row r="17" spans="1:8" s="78" customFormat="1" ht="15.75" customHeight="1">
      <c r="A17" s="132"/>
      <c r="B17" s="79"/>
      <c r="C17" s="81"/>
      <c r="D17" s="82" t="s">
        <v>88</v>
      </c>
      <c r="E17" s="76" t="s">
        <v>96</v>
      </c>
      <c r="F17" s="71">
        <v>48</v>
      </c>
      <c r="G17" s="77">
        <v>143567</v>
      </c>
      <c r="H17" s="77">
        <v>118165</v>
      </c>
    </row>
    <row r="18" spans="1:8" s="78" customFormat="1" ht="15.75" customHeight="1">
      <c r="A18" s="132"/>
      <c r="B18" s="79"/>
      <c r="C18" s="81"/>
      <c r="D18" s="82" t="s">
        <v>88</v>
      </c>
      <c r="E18" s="76" t="s">
        <v>97</v>
      </c>
      <c r="F18" s="71">
        <v>49</v>
      </c>
      <c r="G18" s="77">
        <v>0</v>
      </c>
      <c r="H18" s="77">
        <v>0</v>
      </c>
    </row>
    <row r="19" spans="1:8" s="78" customFormat="1" ht="15.75" customHeight="1">
      <c r="A19" s="132"/>
      <c r="B19" s="79"/>
      <c r="C19" s="81"/>
      <c r="D19" s="82" t="s">
        <v>88</v>
      </c>
      <c r="E19" s="76" t="s">
        <v>98</v>
      </c>
      <c r="F19" s="71">
        <v>50</v>
      </c>
      <c r="G19" s="77">
        <v>0</v>
      </c>
      <c r="H19" s="77">
        <v>0</v>
      </c>
    </row>
    <row r="20" spans="1:8" s="78" customFormat="1" ht="15.75" customHeight="1">
      <c r="A20" s="132"/>
      <c r="B20" s="79"/>
      <c r="C20" s="81"/>
      <c r="D20" s="82" t="s">
        <v>88</v>
      </c>
      <c r="E20" s="76" t="s">
        <v>99</v>
      </c>
      <c r="F20" s="71">
        <v>51</v>
      </c>
      <c r="G20" s="77">
        <v>0</v>
      </c>
      <c r="H20" s="77">
        <v>0</v>
      </c>
    </row>
    <row r="21" spans="1:8" s="78" customFormat="1" ht="15.75" customHeight="1">
      <c r="A21" s="132"/>
      <c r="B21" s="79"/>
      <c r="C21" s="81"/>
      <c r="D21" s="82" t="s">
        <v>88</v>
      </c>
      <c r="E21" s="76" t="s">
        <v>93</v>
      </c>
      <c r="F21" s="71">
        <v>52</v>
      </c>
      <c r="G21" s="77">
        <v>0</v>
      </c>
      <c r="H21" s="77">
        <v>0</v>
      </c>
    </row>
    <row r="22" spans="1:8" s="78" customFormat="1" ht="15.75" customHeight="1">
      <c r="A22" s="132"/>
      <c r="B22" s="79"/>
      <c r="C22" s="81"/>
      <c r="D22" s="82" t="s">
        <v>88</v>
      </c>
      <c r="E22" s="76" t="s">
        <v>100</v>
      </c>
      <c r="F22" s="71">
        <v>53</v>
      </c>
      <c r="G22" s="77">
        <v>0</v>
      </c>
      <c r="H22" s="77">
        <v>0</v>
      </c>
    </row>
    <row r="23" spans="1:8" s="78" customFormat="1" ht="15.75" customHeight="1">
      <c r="A23" s="132"/>
      <c r="B23" s="79"/>
      <c r="C23" s="81"/>
      <c r="D23" s="82" t="s">
        <v>88</v>
      </c>
      <c r="E23" s="76" t="s">
        <v>161</v>
      </c>
      <c r="F23" s="71">
        <v>54</v>
      </c>
      <c r="G23" s="77">
        <v>0</v>
      </c>
      <c r="H23" s="77">
        <v>0</v>
      </c>
    </row>
    <row r="24" spans="1:8" s="70" customFormat="1" ht="15.75" customHeight="1">
      <c r="A24" s="135"/>
      <c r="B24" s="79"/>
      <c r="C24" s="68">
        <v>4</v>
      </c>
      <c r="D24" s="72" t="s">
        <v>27</v>
      </c>
      <c r="E24" s="73"/>
      <c r="F24" s="71">
        <v>55</v>
      </c>
      <c r="G24" s="133">
        <v>0</v>
      </c>
      <c r="H24" s="133">
        <v>0</v>
      </c>
    </row>
    <row r="25" spans="1:8" s="70" customFormat="1" ht="15.75" customHeight="1">
      <c r="A25" s="135"/>
      <c r="B25" s="71"/>
      <c r="C25" s="68">
        <v>5</v>
      </c>
      <c r="D25" s="72" t="s">
        <v>129</v>
      </c>
      <c r="E25" s="73"/>
      <c r="F25" s="71">
        <v>56</v>
      </c>
      <c r="G25" s="133">
        <v>0</v>
      </c>
      <c r="H25" s="133">
        <v>0</v>
      </c>
    </row>
    <row r="26" spans="1:8" s="70" customFormat="1" ht="24.75" customHeight="1">
      <c r="A26" s="135"/>
      <c r="B26" s="83" t="s">
        <v>4</v>
      </c>
      <c r="C26" s="305" t="s">
        <v>46</v>
      </c>
      <c r="D26" s="306"/>
      <c r="E26" s="307"/>
      <c r="F26" s="71">
        <v>57</v>
      </c>
      <c r="G26" s="134">
        <f>+G27+G30+G31+G32</f>
        <v>38250896</v>
      </c>
      <c r="H26" s="134">
        <f>+H27+H30+H31+H32</f>
        <v>88709272</v>
      </c>
    </row>
    <row r="27" spans="1:8" s="70" customFormat="1" ht="15.75" customHeight="1">
      <c r="A27" s="135"/>
      <c r="B27" s="71"/>
      <c r="C27" s="68">
        <v>1</v>
      </c>
      <c r="D27" s="72" t="s">
        <v>32</v>
      </c>
      <c r="E27" s="84"/>
      <c r="F27" s="71">
        <v>58</v>
      </c>
      <c r="G27" s="133">
        <f>+G28+G29</f>
        <v>0</v>
      </c>
      <c r="H27" s="133">
        <f>+H28+H29</f>
        <v>0</v>
      </c>
    </row>
    <row r="28" spans="1:8" s="78" customFormat="1" ht="15.75" customHeight="1">
      <c r="A28" s="132"/>
      <c r="B28" s="71"/>
      <c r="C28" s="80"/>
      <c r="D28" s="75" t="s">
        <v>88</v>
      </c>
      <c r="E28" s="76" t="s">
        <v>33</v>
      </c>
      <c r="F28" s="71">
        <v>59</v>
      </c>
      <c r="G28" s="77">
        <v>0</v>
      </c>
      <c r="H28" s="77">
        <v>0</v>
      </c>
    </row>
    <row r="29" spans="1:8" s="78" customFormat="1" ht="15.75" customHeight="1">
      <c r="A29" s="132"/>
      <c r="B29" s="79"/>
      <c r="C29" s="81"/>
      <c r="D29" s="82" t="s">
        <v>88</v>
      </c>
      <c r="E29" s="76" t="s">
        <v>30</v>
      </c>
      <c r="F29" s="71">
        <v>60</v>
      </c>
      <c r="G29" s="77">
        <v>0</v>
      </c>
      <c r="H29" s="77">
        <v>0</v>
      </c>
    </row>
    <row r="30" spans="1:8" s="70" customFormat="1" ht="15.75" customHeight="1">
      <c r="A30" s="135"/>
      <c r="B30" s="79"/>
      <c r="C30" s="68">
        <v>2</v>
      </c>
      <c r="D30" s="72" t="s">
        <v>34</v>
      </c>
      <c r="E30" s="73"/>
      <c r="F30" s="71">
        <v>61</v>
      </c>
      <c r="G30" s="133">
        <v>38250896</v>
      </c>
      <c r="H30" s="133">
        <v>88709272</v>
      </c>
    </row>
    <row r="31" spans="1:8" s="70" customFormat="1" ht="15.75" customHeight="1">
      <c r="A31" s="135"/>
      <c r="B31" s="71"/>
      <c r="C31" s="68">
        <v>3</v>
      </c>
      <c r="D31" s="72" t="s">
        <v>27</v>
      </c>
      <c r="E31" s="73"/>
      <c r="F31" s="71">
        <v>62</v>
      </c>
      <c r="G31" s="133">
        <v>0</v>
      </c>
      <c r="H31" s="133">
        <v>0</v>
      </c>
    </row>
    <row r="32" spans="1:8" s="70" customFormat="1" ht="15.75" customHeight="1">
      <c r="A32" s="135"/>
      <c r="B32" s="71"/>
      <c r="C32" s="68">
        <v>4</v>
      </c>
      <c r="D32" s="72" t="s">
        <v>35</v>
      </c>
      <c r="E32" s="73"/>
      <c r="F32" s="71">
        <v>63</v>
      </c>
      <c r="G32" s="133">
        <v>0</v>
      </c>
      <c r="H32" s="133">
        <v>0</v>
      </c>
    </row>
    <row r="33" spans="1:8" s="70" customFormat="1" ht="24.75" customHeight="1">
      <c r="A33" s="135"/>
      <c r="B33" s="71"/>
      <c r="C33" s="305" t="s">
        <v>48</v>
      </c>
      <c r="D33" s="306"/>
      <c r="E33" s="307"/>
      <c r="F33" s="71">
        <v>64</v>
      </c>
      <c r="G33" s="134">
        <f>+G26+G8</f>
        <v>55537642</v>
      </c>
      <c r="H33" s="134">
        <f>+H26+H8</f>
        <v>111406301</v>
      </c>
    </row>
    <row r="34" spans="1:8" s="70" customFormat="1" ht="24.75" customHeight="1">
      <c r="A34" s="135"/>
      <c r="B34" s="83" t="s">
        <v>36</v>
      </c>
      <c r="C34" s="310" t="s">
        <v>37</v>
      </c>
      <c r="D34" s="311"/>
      <c r="E34" s="312"/>
      <c r="F34" s="71">
        <v>65</v>
      </c>
      <c r="G34" s="133">
        <f>+G35+G36+G37+G38+G39+G40+G41+G42+G43+G44</f>
        <v>189270907</v>
      </c>
      <c r="H34" s="133">
        <f>+H35+H36+H37+H38+H39+H40+H41+H42+H43+H44</f>
        <v>172475468</v>
      </c>
    </row>
    <row r="35" spans="1:8" s="70" customFormat="1" ht="15.75" customHeight="1">
      <c r="A35" s="135"/>
      <c r="B35" s="71"/>
      <c r="C35" s="68">
        <v>1</v>
      </c>
      <c r="D35" s="72" t="s">
        <v>38</v>
      </c>
      <c r="E35" s="73"/>
      <c r="F35" s="71">
        <v>66</v>
      </c>
      <c r="G35" s="69">
        <v>0</v>
      </c>
      <c r="H35" s="69">
        <v>0</v>
      </c>
    </row>
    <row r="36" spans="1:8" s="70" customFormat="1" ht="15.75" customHeight="1">
      <c r="A36" s="135"/>
      <c r="B36" s="71"/>
      <c r="C36" s="98">
        <v>2</v>
      </c>
      <c r="D36" s="72" t="s">
        <v>39</v>
      </c>
      <c r="E36" s="73"/>
      <c r="F36" s="71">
        <v>67</v>
      </c>
      <c r="G36" s="69">
        <v>0</v>
      </c>
      <c r="H36" s="69">
        <v>0</v>
      </c>
    </row>
    <row r="37" spans="1:8" s="70" customFormat="1" ht="15.75" customHeight="1">
      <c r="A37" s="135"/>
      <c r="B37" s="71"/>
      <c r="C37" s="68">
        <v>3</v>
      </c>
      <c r="D37" s="72" t="s">
        <v>40</v>
      </c>
      <c r="E37" s="73"/>
      <c r="F37" s="71">
        <v>68</v>
      </c>
      <c r="G37" s="69">
        <v>106485000</v>
      </c>
      <c r="H37" s="69">
        <v>106485000</v>
      </c>
    </row>
    <row r="38" spans="1:8" s="70" customFormat="1" ht="15.75" customHeight="1">
      <c r="A38" s="135"/>
      <c r="B38" s="71"/>
      <c r="C38" s="98">
        <v>4</v>
      </c>
      <c r="D38" s="72" t="s">
        <v>41</v>
      </c>
      <c r="E38" s="73"/>
      <c r="F38" s="71">
        <v>69</v>
      </c>
      <c r="G38" s="69">
        <v>0</v>
      </c>
      <c r="H38" s="69">
        <v>0</v>
      </c>
    </row>
    <row r="39" spans="1:8" s="70" customFormat="1" ht="15.75" customHeight="1">
      <c r="A39" s="135"/>
      <c r="B39" s="71"/>
      <c r="C39" s="68">
        <v>5</v>
      </c>
      <c r="D39" s="72" t="s">
        <v>101</v>
      </c>
      <c r="E39" s="73"/>
      <c r="F39" s="71">
        <v>70</v>
      </c>
      <c r="G39" s="69">
        <v>0</v>
      </c>
      <c r="H39" s="69">
        <v>0</v>
      </c>
    </row>
    <row r="40" spans="1:8" s="70" customFormat="1" ht="15.75" customHeight="1">
      <c r="A40" s="135"/>
      <c r="B40" s="71"/>
      <c r="C40" s="98">
        <v>6</v>
      </c>
      <c r="D40" s="72" t="s">
        <v>42</v>
      </c>
      <c r="E40" s="73"/>
      <c r="F40" s="71">
        <v>71</v>
      </c>
      <c r="G40" s="69">
        <v>0</v>
      </c>
      <c r="H40" s="69">
        <v>0</v>
      </c>
    </row>
    <row r="41" spans="1:8" s="70" customFormat="1" ht="15.75" customHeight="1">
      <c r="A41" s="135"/>
      <c r="B41" s="71"/>
      <c r="C41" s="68">
        <v>7</v>
      </c>
      <c r="D41" s="72" t="s">
        <v>43</v>
      </c>
      <c r="E41" s="73"/>
      <c r="F41" s="71">
        <v>72</v>
      </c>
      <c r="G41" s="69">
        <v>10648500</v>
      </c>
      <c r="H41" s="69">
        <v>10648500</v>
      </c>
    </row>
    <row r="42" spans="1:8" s="70" customFormat="1" ht="15.75" customHeight="1">
      <c r="A42" s="135"/>
      <c r="B42" s="71"/>
      <c r="C42" s="98">
        <v>8</v>
      </c>
      <c r="D42" s="72" t="s">
        <v>44</v>
      </c>
      <c r="E42" s="73"/>
      <c r="F42" s="71">
        <v>73</v>
      </c>
      <c r="G42" s="69">
        <v>55341968</v>
      </c>
      <c r="H42" s="69">
        <v>42810420</v>
      </c>
    </row>
    <row r="43" spans="1:8" s="70" customFormat="1" ht="15.75" customHeight="1">
      <c r="A43" s="135"/>
      <c r="B43" s="71"/>
      <c r="C43" s="68">
        <v>9</v>
      </c>
      <c r="D43" s="72" t="s">
        <v>142</v>
      </c>
      <c r="E43" s="73"/>
      <c r="F43" s="71">
        <v>74</v>
      </c>
      <c r="G43" s="69">
        <v>0</v>
      </c>
      <c r="H43" s="69">
        <v>0</v>
      </c>
    </row>
    <row r="44" spans="1:8" s="70" customFormat="1" ht="15.75" customHeight="1">
      <c r="A44" s="135"/>
      <c r="B44" s="71"/>
      <c r="C44" s="98">
        <v>10</v>
      </c>
      <c r="D44" s="72" t="s">
        <v>162</v>
      </c>
      <c r="E44" s="73"/>
      <c r="F44" s="71">
        <v>75</v>
      </c>
      <c r="G44" s="69">
        <v>16795439</v>
      </c>
      <c r="H44" s="69">
        <v>12531548</v>
      </c>
    </row>
    <row r="45" spans="1:8" s="70" customFormat="1" ht="24.75" customHeight="1">
      <c r="A45" s="135"/>
      <c r="B45" s="71"/>
      <c r="C45" s="294" t="s">
        <v>47</v>
      </c>
      <c r="D45" s="295"/>
      <c r="E45" s="296"/>
      <c r="F45" s="71">
        <v>76</v>
      </c>
      <c r="G45" s="136">
        <f>+G33+G34</f>
        <v>244808549</v>
      </c>
      <c r="H45" s="136">
        <f>+H33+H34</f>
        <v>283881769</v>
      </c>
    </row>
    <row r="46" spans="1:8" s="70" customFormat="1" ht="15.75" customHeight="1">
      <c r="A46" s="135"/>
      <c r="B46" s="85"/>
      <c r="C46" s="85"/>
      <c r="D46" s="99"/>
      <c r="E46" s="86"/>
      <c r="F46" s="85"/>
      <c r="G46" s="87"/>
      <c r="H46" s="87"/>
    </row>
    <row r="47" spans="1:8" s="70" customFormat="1" ht="15.75" customHeight="1">
      <c r="A47" s="135"/>
      <c r="B47" s="85"/>
      <c r="C47" s="85"/>
      <c r="D47" s="99"/>
      <c r="E47" s="86"/>
      <c r="F47" s="86"/>
      <c r="G47" s="87"/>
      <c r="H47" s="87"/>
    </row>
    <row r="48" spans="1:8" s="70" customFormat="1" ht="15.75" customHeight="1">
      <c r="A48" s="135"/>
      <c r="B48" s="85"/>
      <c r="C48" s="85"/>
      <c r="D48" s="99"/>
      <c r="E48" s="86"/>
      <c r="F48" s="86"/>
      <c r="G48" s="87"/>
      <c r="H48" s="87"/>
    </row>
    <row r="49" spans="1:8" s="70" customFormat="1" ht="15.75" customHeight="1">
      <c r="A49" s="135"/>
      <c r="B49" s="85"/>
      <c r="C49" s="85"/>
      <c r="D49" s="99"/>
      <c r="E49" s="86"/>
      <c r="F49" s="86"/>
      <c r="G49" s="87"/>
      <c r="H49" s="87"/>
    </row>
    <row r="50" spans="1:8" s="70" customFormat="1" ht="15.75" customHeight="1">
      <c r="A50" s="135"/>
      <c r="B50" s="85"/>
      <c r="C50" s="85"/>
      <c r="D50" s="99"/>
      <c r="E50" s="86"/>
      <c r="F50" s="86"/>
      <c r="G50" s="87"/>
      <c r="H50" s="87"/>
    </row>
    <row r="51" spans="1:8" s="70" customFormat="1" ht="15.75" customHeight="1">
      <c r="A51" s="135"/>
      <c r="B51" s="85"/>
      <c r="C51" s="85"/>
      <c r="D51" s="99"/>
      <c r="E51" s="86"/>
      <c r="F51" s="86"/>
      <c r="G51" s="87"/>
      <c r="H51" s="87"/>
    </row>
    <row r="52" spans="1:8" s="70" customFormat="1" ht="15.75" customHeight="1">
      <c r="A52" s="135"/>
      <c r="B52" s="85"/>
      <c r="C52" s="85"/>
      <c r="D52" s="99"/>
      <c r="E52" s="86"/>
      <c r="F52" s="86"/>
      <c r="G52" s="87"/>
      <c r="H52" s="87"/>
    </row>
    <row r="53" spans="1:8" s="70" customFormat="1" ht="15.75" customHeight="1">
      <c r="A53" s="135"/>
      <c r="B53" s="85"/>
      <c r="C53" s="85"/>
      <c r="D53" s="99"/>
      <c r="E53" s="86"/>
      <c r="F53" s="86"/>
      <c r="G53" s="87"/>
      <c r="H53" s="87"/>
    </row>
    <row r="54" spans="1:8" s="70" customFormat="1" ht="15.75" customHeight="1">
      <c r="A54" s="135"/>
      <c r="B54" s="85"/>
      <c r="C54" s="85"/>
      <c r="D54" s="99"/>
      <c r="E54" s="86"/>
      <c r="F54" s="86"/>
      <c r="G54" s="87"/>
      <c r="H54" s="87"/>
    </row>
    <row r="55" spans="1:8" s="70" customFormat="1" ht="15.75" customHeight="1">
      <c r="A55" s="135"/>
      <c r="B55" s="85"/>
      <c r="C55" s="85"/>
      <c r="D55" s="85"/>
      <c r="E55" s="85"/>
      <c r="F55" s="86"/>
      <c r="G55" s="87"/>
      <c r="H55" s="87"/>
    </row>
    <row r="56" spans="1:8" ht="12.75">
      <c r="A56" s="90"/>
      <c r="B56" s="100"/>
      <c r="C56" s="100"/>
      <c r="D56" s="101"/>
      <c r="E56" s="102"/>
      <c r="F56" s="102"/>
      <c r="G56" s="103"/>
      <c r="H56" s="103"/>
    </row>
    <row r="57" ht="12.75">
      <c r="A57" s="90"/>
    </row>
    <row r="58" ht="12.75">
      <c r="A58" s="90"/>
    </row>
    <row r="59" ht="12.75">
      <c r="A59" s="90"/>
    </row>
    <row r="60" ht="12.75">
      <c r="A60" s="90"/>
    </row>
    <row r="61" ht="12.75">
      <c r="A61" s="90"/>
    </row>
    <row r="62" ht="12.75">
      <c r="A62" s="90"/>
    </row>
    <row r="63" ht="12.75">
      <c r="A63" s="90"/>
    </row>
    <row r="64" ht="12.75">
      <c r="A64" s="90"/>
    </row>
    <row r="65" ht="12.75">
      <c r="A65" s="90"/>
    </row>
    <row r="66" ht="12.75">
      <c r="A66" s="90"/>
    </row>
  </sheetData>
  <sheetProtection/>
  <mergeCells count="10">
    <mergeCell ref="C45:E45"/>
    <mergeCell ref="B6:B7"/>
    <mergeCell ref="C6:E7"/>
    <mergeCell ref="C26:E26"/>
    <mergeCell ref="G2:H2"/>
    <mergeCell ref="B4:H4"/>
    <mergeCell ref="C33:E33"/>
    <mergeCell ref="C8:E8"/>
    <mergeCell ref="F6:F7"/>
    <mergeCell ref="C34:E34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6" sqref="A6:A39"/>
    </sheetView>
  </sheetViews>
  <sheetFormatPr defaultColWidth="9.140625" defaultRowHeight="12.75"/>
  <cols>
    <col min="1" max="1" width="15.57421875" style="19" customWidth="1"/>
    <col min="2" max="2" width="3.7109375" style="93" customWidth="1"/>
    <col min="3" max="3" width="5.28125" style="93" customWidth="1"/>
    <col min="4" max="4" width="2.7109375" style="93" customWidth="1"/>
    <col min="5" max="5" width="48.7109375" style="19" customWidth="1"/>
    <col min="6" max="6" width="14.8515625" style="94" customWidth="1"/>
    <col min="7" max="7" width="14.00390625" style="94" customWidth="1"/>
    <col min="8" max="8" width="1.421875" style="19" customWidth="1"/>
    <col min="9" max="9" width="9.140625" style="19" customWidth="1"/>
    <col min="10" max="10" width="18.00390625" style="107" customWidth="1"/>
    <col min="11" max="16384" width="9.140625" style="19" customWidth="1"/>
  </cols>
  <sheetData>
    <row r="1" spans="1:10" s="92" customFormat="1" ht="18" customHeight="1">
      <c r="A1" s="137"/>
      <c r="B1" s="56"/>
      <c r="C1" s="56"/>
      <c r="D1" s="57"/>
      <c r="E1" s="165" t="s">
        <v>177</v>
      </c>
      <c r="F1" s="60"/>
      <c r="G1" s="104"/>
      <c r="H1" s="59"/>
      <c r="I1" s="59"/>
      <c r="J1" s="105"/>
    </row>
    <row r="2" spans="1:10" s="92" customFormat="1" ht="29.25" customHeight="1">
      <c r="A2" s="137"/>
      <c r="B2" s="322" t="s">
        <v>189</v>
      </c>
      <c r="C2" s="322"/>
      <c r="D2" s="322"/>
      <c r="E2" s="322"/>
      <c r="F2" s="322"/>
      <c r="G2" s="322"/>
      <c r="H2" s="106"/>
      <c r="I2" s="106"/>
      <c r="J2" s="105"/>
    </row>
    <row r="3" spans="1:10" s="92" customFormat="1" ht="18.75" customHeight="1">
      <c r="A3" s="137"/>
      <c r="B3" s="313" t="s">
        <v>114</v>
      </c>
      <c r="C3" s="313"/>
      <c r="D3" s="313"/>
      <c r="E3" s="313"/>
      <c r="F3" s="313"/>
      <c r="G3" s="313"/>
      <c r="H3" s="61"/>
      <c r="I3" s="61"/>
      <c r="J3" s="105"/>
    </row>
    <row r="4" ht="7.5" customHeight="1">
      <c r="A4" s="93"/>
    </row>
    <row r="5" spans="1:10" s="92" customFormat="1" ht="15.75" customHeight="1">
      <c r="A5" s="137"/>
      <c r="B5" s="329" t="s">
        <v>2</v>
      </c>
      <c r="C5" s="323" t="s">
        <v>115</v>
      </c>
      <c r="D5" s="324"/>
      <c r="E5" s="325"/>
      <c r="F5" s="108" t="s">
        <v>116</v>
      </c>
      <c r="G5" s="108" t="s">
        <v>116</v>
      </c>
      <c r="H5" s="70"/>
      <c r="I5" s="70"/>
      <c r="J5" s="105"/>
    </row>
    <row r="6" spans="1:10" s="92" customFormat="1" ht="15.75" customHeight="1">
      <c r="A6" s="137"/>
      <c r="B6" s="330"/>
      <c r="C6" s="326"/>
      <c r="D6" s="327"/>
      <c r="E6" s="328"/>
      <c r="F6" s="109" t="s">
        <v>117</v>
      </c>
      <c r="G6" s="110" t="s">
        <v>143</v>
      </c>
      <c r="H6" s="70"/>
      <c r="I6" s="70"/>
      <c r="J6" s="105"/>
    </row>
    <row r="7" spans="1:10" s="92" customFormat="1" ht="24.75" customHeight="1">
      <c r="A7" s="137"/>
      <c r="B7" s="111">
        <v>1</v>
      </c>
      <c r="C7" s="319" t="s">
        <v>50</v>
      </c>
      <c r="D7" s="320"/>
      <c r="E7" s="321"/>
      <c r="F7" s="139">
        <v>259387151</v>
      </c>
      <c r="G7" s="139">
        <v>231484649</v>
      </c>
      <c r="J7" s="105"/>
    </row>
    <row r="8" spans="1:10" s="92" customFormat="1" ht="24.75" customHeight="1">
      <c r="A8" s="137"/>
      <c r="B8" s="111">
        <v>2</v>
      </c>
      <c r="C8" s="319" t="s">
        <v>51</v>
      </c>
      <c r="D8" s="320"/>
      <c r="E8" s="321"/>
      <c r="F8" s="139">
        <v>0</v>
      </c>
      <c r="G8" s="139">
        <v>0</v>
      </c>
      <c r="J8" s="105"/>
    </row>
    <row r="9" spans="1:10" s="92" customFormat="1" ht="24.75" customHeight="1">
      <c r="A9" s="137"/>
      <c r="B9" s="89">
        <v>3</v>
      </c>
      <c r="C9" s="319" t="s">
        <v>130</v>
      </c>
      <c r="D9" s="320"/>
      <c r="E9" s="321"/>
      <c r="F9" s="140">
        <v>0</v>
      </c>
      <c r="G9" s="140">
        <v>0</v>
      </c>
      <c r="J9" s="105"/>
    </row>
    <row r="10" spans="1:10" s="92" customFormat="1" ht="24.75" customHeight="1">
      <c r="A10" s="163"/>
      <c r="B10" s="89">
        <v>4</v>
      </c>
      <c r="C10" s="319" t="s">
        <v>102</v>
      </c>
      <c r="D10" s="320"/>
      <c r="E10" s="321"/>
      <c r="F10" s="140">
        <v>169425589</v>
      </c>
      <c r="G10" s="140">
        <v>127066128</v>
      </c>
      <c r="J10" s="105"/>
    </row>
    <row r="11" spans="1:10" s="92" customFormat="1" ht="24.75" customHeight="1">
      <c r="A11" s="137"/>
      <c r="B11" s="89">
        <v>5</v>
      </c>
      <c r="C11" s="319" t="s">
        <v>103</v>
      </c>
      <c r="D11" s="320"/>
      <c r="E11" s="321"/>
      <c r="F11" s="140">
        <f>+F12+F13</f>
        <v>21784311</v>
      </c>
      <c r="G11" s="140">
        <f>+G12+G13</f>
        <v>16550204</v>
      </c>
      <c r="J11" s="105"/>
    </row>
    <row r="12" spans="1:10" s="92" customFormat="1" ht="24.75" customHeight="1">
      <c r="A12" s="137"/>
      <c r="B12" s="89"/>
      <c r="C12" s="112"/>
      <c r="D12" s="314" t="s">
        <v>104</v>
      </c>
      <c r="E12" s="315"/>
      <c r="F12" s="113">
        <v>18666992</v>
      </c>
      <c r="G12" s="113">
        <v>14181842</v>
      </c>
      <c r="H12" s="78"/>
      <c r="I12" s="78"/>
      <c r="J12" s="105"/>
    </row>
    <row r="13" spans="1:10" s="92" customFormat="1" ht="24.75" customHeight="1">
      <c r="A13" s="137"/>
      <c r="B13" s="89"/>
      <c r="C13" s="112"/>
      <c r="D13" s="314" t="s">
        <v>105</v>
      </c>
      <c r="E13" s="315"/>
      <c r="F13" s="113">
        <v>3117319</v>
      </c>
      <c r="G13" s="113">
        <v>2368362</v>
      </c>
      <c r="H13" s="78"/>
      <c r="I13" s="78"/>
      <c r="J13" s="105"/>
    </row>
    <row r="14" spans="1:10" s="92" customFormat="1" ht="24.75" customHeight="1">
      <c r="A14" s="137"/>
      <c r="B14" s="111">
        <v>6</v>
      </c>
      <c r="C14" s="319" t="s">
        <v>167</v>
      </c>
      <c r="D14" s="320"/>
      <c r="E14" s="321"/>
      <c r="F14" s="139">
        <v>38785431</v>
      </c>
      <c r="G14" s="139">
        <v>46325860</v>
      </c>
      <c r="J14" s="105"/>
    </row>
    <row r="15" spans="1:10" s="92" customFormat="1" ht="24.75" customHeight="1">
      <c r="A15" s="161"/>
      <c r="B15" s="111">
        <v>7</v>
      </c>
      <c r="C15" s="319" t="s">
        <v>106</v>
      </c>
      <c r="D15" s="320"/>
      <c r="E15" s="321"/>
      <c r="F15" s="139">
        <v>6808690</v>
      </c>
      <c r="G15" s="139">
        <v>21954998</v>
      </c>
      <c r="J15" s="105"/>
    </row>
    <row r="16" spans="1:10" s="92" customFormat="1" ht="39.75" customHeight="1">
      <c r="A16" s="105"/>
      <c r="B16" s="111">
        <v>8</v>
      </c>
      <c r="C16" s="294" t="s">
        <v>107</v>
      </c>
      <c r="D16" s="295"/>
      <c r="E16" s="296"/>
      <c r="F16" s="139">
        <f>+F10+F11+F14+F15</f>
        <v>236804021</v>
      </c>
      <c r="G16" s="139">
        <f>+G10+G11+G14+G15</f>
        <v>211897190</v>
      </c>
      <c r="H16" s="70"/>
      <c r="I16" s="70"/>
      <c r="J16" s="105"/>
    </row>
    <row r="17" spans="1:10" s="92" customFormat="1" ht="39.75" customHeight="1">
      <c r="A17" s="137"/>
      <c r="B17" s="111">
        <v>9</v>
      </c>
      <c r="C17" s="316" t="s">
        <v>108</v>
      </c>
      <c r="D17" s="317"/>
      <c r="E17" s="318"/>
      <c r="F17" s="139">
        <f>+F7+F8+F9-F16</f>
        <v>22583130</v>
      </c>
      <c r="G17" s="139">
        <f>+G7+G8+G9-G16</f>
        <v>19587459</v>
      </c>
      <c r="H17" s="70"/>
      <c r="I17" s="70"/>
      <c r="J17" s="105"/>
    </row>
    <row r="18" spans="1:10" s="92" customFormat="1" ht="24.75" customHeight="1">
      <c r="A18" s="137"/>
      <c r="B18" s="111">
        <v>10</v>
      </c>
      <c r="C18" s="319" t="s">
        <v>52</v>
      </c>
      <c r="D18" s="320"/>
      <c r="E18" s="321"/>
      <c r="F18" s="138">
        <v>0</v>
      </c>
      <c r="G18" s="138">
        <v>0</v>
      </c>
      <c r="J18" s="105"/>
    </row>
    <row r="19" spans="1:10" s="92" customFormat="1" ht="24.75" customHeight="1">
      <c r="A19" s="137"/>
      <c r="B19" s="111">
        <v>11</v>
      </c>
      <c r="C19" s="319" t="s">
        <v>109</v>
      </c>
      <c r="D19" s="320"/>
      <c r="E19" s="321"/>
      <c r="F19" s="138">
        <v>0</v>
      </c>
      <c r="G19" s="138">
        <v>0</v>
      </c>
      <c r="J19" s="105"/>
    </row>
    <row r="20" spans="1:10" s="92" customFormat="1" ht="24.75" customHeight="1">
      <c r="A20" s="137"/>
      <c r="B20" s="111">
        <v>12</v>
      </c>
      <c r="C20" s="319" t="s">
        <v>53</v>
      </c>
      <c r="D20" s="320"/>
      <c r="E20" s="321"/>
      <c r="F20" s="139">
        <f>+F21+F22+F23+F24</f>
        <v>-3921531</v>
      </c>
      <c r="G20" s="139">
        <f>+G21+G22+G23+G24</f>
        <v>-4843902</v>
      </c>
      <c r="J20" s="105"/>
    </row>
    <row r="21" spans="1:10" s="92" customFormat="1" ht="24.75" customHeight="1">
      <c r="A21" s="137"/>
      <c r="B21" s="111"/>
      <c r="C21" s="114">
        <v>12.1</v>
      </c>
      <c r="D21" s="314" t="s">
        <v>54</v>
      </c>
      <c r="E21" s="315"/>
      <c r="F21" s="141">
        <v>0</v>
      </c>
      <c r="G21" s="141">
        <v>0</v>
      </c>
      <c r="H21" s="78"/>
      <c r="I21" s="78"/>
      <c r="J21" s="105"/>
    </row>
    <row r="22" spans="1:10" s="92" customFormat="1" ht="24.75" customHeight="1">
      <c r="A22" s="137"/>
      <c r="B22" s="111"/>
      <c r="C22" s="112">
        <v>12.2</v>
      </c>
      <c r="D22" s="314" t="s">
        <v>110</v>
      </c>
      <c r="E22" s="315"/>
      <c r="F22" s="141">
        <v>-3915557</v>
      </c>
      <c r="G22" s="141">
        <v>-4872549</v>
      </c>
      <c r="H22" s="78"/>
      <c r="I22" s="78"/>
      <c r="J22" s="105"/>
    </row>
    <row r="23" spans="1:10" s="92" customFormat="1" ht="24.75" customHeight="1">
      <c r="A23" s="137"/>
      <c r="B23" s="111"/>
      <c r="C23" s="112">
        <v>12.3</v>
      </c>
      <c r="D23" s="314" t="s">
        <v>55</v>
      </c>
      <c r="E23" s="315"/>
      <c r="F23" s="141">
        <v>-5974</v>
      </c>
      <c r="G23" s="141">
        <v>28647</v>
      </c>
      <c r="H23" s="78"/>
      <c r="I23" s="78"/>
      <c r="J23" s="105"/>
    </row>
    <row r="24" spans="1:10" s="92" customFormat="1" ht="24.75" customHeight="1">
      <c r="A24" s="137"/>
      <c r="B24" s="111"/>
      <c r="C24" s="112">
        <v>12.4</v>
      </c>
      <c r="D24" s="314" t="s">
        <v>56</v>
      </c>
      <c r="E24" s="315"/>
      <c r="F24" s="141">
        <v>0</v>
      </c>
      <c r="G24" s="141">
        <v>0</v>
      </c>
      <c r="H24" s="78"/>
      <c r="I24" s="78"/>
      <c r="J24" s="105"/>
    </row>
    <row r="25" spans="1:10" s="92" customFormat="1" ht="39.75" customHeight="1">
      <c r="A25" s="137"/>
      <c r="B25" s="111">
        <v>13</v>
      </c>
      <c r="C25" s="316" t="s">
        <v>163</v>
      </c>
      <c r="D25" s="317"/>
      <c r="E25" s="318"/>
      <c r="F25" s="142">
        <f>+F18+F19+F20</f>
        <v>-3921531</v>
      </c>
      <c r="G25" s="142">
        <f>+G18+G19+G20</f>
        <v>-4843902</v>
      </c>
      <c r="H25" s="70"/>
      <c r="I25" s="70"/>
      <c r="J25" s="105"/>
    </row>
    <row r="26" spans="1:10" s="92" customFormat="1" ht="39.75" customHeight="1">
      <c r="A26" s="137"/>
      <c r="B26" s="111">
        <v>14</v>
      </c>
      <c r="C26" s="316" t="s">
        <v>112</v>
      </c>
      <c r="D26" s="317"/>
      <c r="E26" s="318"/>
      <c r="F26" s="142">
        <f>+F17+F25</f>
        <v>18661599</v>
      </c>
      <c r="G26" s="142">
        <f>+G17+G25</f>
        <v>14743557</v>
      </c>
      <c r="H26" s="70"/>
      <c r="I26" s="70"/>
      <c r="J26" s="105"/>
    </row>
    <row r="27" spans="1:10" s="92" customFormat="1" ht="24.75" customHeight="1">
      <c r="A27" s="137"/>
      <c r="B27" s="111">
        <v>15</v>
      </c>
      <c r="C27" s="319" t="s">
        <v>57</v>
      </c>
      <c r="D27" s="320"/>
      <c r="E27" s="321"/>
      <c r="F27" s="138">
        <v>1866160</v>
      </c>
      <c r="G27" s="138">
        <v>2212009</v>
      </c>
      <c r="J27" s="105"/>
    </row>
    <row r="28" spans="1:10" s="92" customFormat="1" ht="39.75" customHeight="1">
      <c r="A28" s="137"/>
      <c r="B28" s="111">
        <v>16</v>
      </c>
      <c r="C28" s="316" t="s">
        <v>113</v>
      </c>
      <c r="D28" s="317"/>
      <c r="E28" s="318"/>
      <c r="F28" s="143">
        <f>+F26-F27</f>
        <v>16795439</v>
      </c>
      <c r="G28" s="143">
        <f>+G26-G27</f>
        <v>12531548</v>
      </c>
      <c r="H28" s="70"/>
      <c r="I28" s="70"/>
      <c r="J28" s="105"/>
    </row>
    <row r="29" spans="1:10" s="92" customFormat="1" ht="24.75" customHeight="1">
      <c r="A29" s="137"/>
      <c r="B29" s="111">
        <v>17</v>
      </c>
      <c r="C29" s="319" t="s">
        <v>111</v>
      </c>
      <c r="D29" s="320"/>
      <c r="E29" s="321"/>
      <c r="F29" s="138">
        <v>0</v>
      </c>
      <c r="G29" s="138">
        <v>0</v>
      </c>
      <c r="J29" s="105"/>
    </row>
    <row r="30" spans="1:10" s="92" customFormat="1" ht="15.75" customHeight="1">
      <c r="A30" s="137"/>
      <c r="B30" s="115"/>
      <c r="C30" s="115"/>
      <c r="D30" s="115"/>
      <c r="E30" s="116"/>
      <c r="F30" s="144"/>
      <c r="G30" s="117"/>
      <c r="J30" s="105"/>
    </row>
    <row r="31" spans="1:10" s="92" customFormat="1" ht="15.75" customHeight="1">
      <c r="A31" s="137"/>
      <c r="B31" s="115"/>
      <c r="C31" s="115"/>
      <c r="D31" s="115"/>
      <c r="E31" s="116"/>
      <c r="F31" s="117"/>
      <c r="G31" s="117"/>
      <c r="J31" s="105"/>
    </row>
    <row r="32" spans="1:10" s="92" customFormat="1" ht="15.75" customHeight="1">
      <c r="A32" s="137"/>
      <c r="B32" s="115"/>
      <c r="C32" s="115"/>
      <c r="D32" s="115"/>
      <c r="E32" s="116"/>
      <c r="F32" s="117"/>
      <c r="G32" s="117"/>
      <c r="J32" s="105"/>
    </row>
    <row r="33" spans="1:10" s="92" customFormat="1" ht="15.75" customHeight="1">
      <c r="A33" s="137"/>
      <c r="B33" s="115"/>
      <c r="C33" s="115"/>
      <c r="D33" s="115"/>
      <c r="E33" s="116"/>
      <c r="F33" s="117"/>
      <c r="G33" s="117"/>
      <c r="J33" s="105"/>
    </row>
    <row r="34" spans="1:10" s="92" customFormat="1" ht="15.75" customHeight="1">
      <c r="A34" s="137"/>
      <c r="B34" s="115"/>
      <c r="C34" s="115"/>
      <c r="D34" s="115"/>
      <c r="E34" s="116"/>
      <c r="F34" s="117"/>
      <c r="G34" s="117"/>
      <c r="J34" s="105"/>
    </row>
    <row r="35" spans="1:10" s="92" customFormat="1" ht="15.75" customHeight="1">
      <c r="A35" s="137"/>
      <c r="B35" s="115"/>
      <c r="C35" s="115"/>
      <c r="D35" s="115"/>
      <c r="E35" s="116"/>
      <c r="F35" s="117"/>
      <c r="G35" s="117"/>
      <c r="J35" s="105"/>
    </row>
    <row r="36" spans="1:10" s="92" customFormat="1" ht="15.75" customHeight="1">
      <c r="A36" s="137"/>
      <c r="B36" s="115"/>
      <c r="C36" s="115"/>
      <c r="D36" s="115"/>
      <c r="E36" s="116"/>
      <c r="F36" s="117"/>
      <c r="G36" s="117"/>
      <c r="J36" s="105"/>
    </row>
    <row r="37" spans="1:10" s="92" customFormat="1" ht="15.75" customHeight="1">
      <c r="A37" s="137"/>
      <c r="B37" s="115"/>
      <c r="C37" s="115"/>
      <c r="D37" s="115"/>
      <c r="E37" s="116"/>
      <c r="F37" s="117"/>
      <c r="G37" s="117"/>
      <c r="J37" s="105"/>
    </row>
    <row r="38" spans="1:10" s="92" customFormat="1" ht="15.75" customHeight="1">
      <c r="A38" s="137"/>
      <c r="B38" s="115"/>
      <c r="C38" s="115"/>
      <c r="D38" s="115"/>
      <c r="E38" s="115"/>
      <c r="F38" s="117"/>
      <c r="G38" s="117"/>
      <c r="J38" s="105"/>
    </row>
    <row r="39" spans="1:7" ht="12.75">
      <c r="A39" s="93"/>
      <c r="B39" s="118"/>
      <c r="C39" s="118"/>
      <c r="D39" s="118"/>
      <c r="E39" s="39"/>
      <c r="F39" s="119"/>
      <c r="G39" s="119"/>
    </row>
    <row r="40" ht="12.75">
      <c r="A40" s="93"/>
    </row>
    <row r="41" ht="12.75">
      <c r="A41" s="93"/>
    </row>
    <row r="42" ht="12.75">
      <c r="A42" s="93"/>
    </row>
    <row r="43" ht="12.75">
      <c r="A43" s="93"/>
    </row>
  </sheetData>
  <sheetProtection/>
  <mergeCells count="27">
    <mergeCell ref="B2:G2"/>
    <mergeCell ref="C25:E25"/>
    <mergeCell ref="C5:E6"/>
    <mergeCell ref="B5:B6"/>
    <mergeCell ref="C16:E16"/>
    <mergeCell ref="C17:E17"/>
    <mergeCell ref="C7:E7"/>
    <mergeCell ref="C8:E8"/>
    <mergeCell ref="C9:E9"/>
    <mergeCell ref="C10:E10"/>
    <mergeCell ref="C19:E19"/>
    <mergeCell ref="C29:E29"/>
    <mergeCell ref="C28:E28"/>
    <mergeCell ref="C11:E11"/>
    <mergeCell ref="D12:E12"/>
    <mergeCell ref="D13:E13"/>
    <mergeCell ref="C14:E14"/>
    <mergeCell ref="B3:G3"/>
    <mergeCell ref="D24:E24"/>
    <mergeCell ref="C26:E26"/>
    <mergeCell ref="C27:E27"/>
    <mergeCell ref="C20:E20"/>
    <mergeCell ref="D21:E21"/>
    <mergeCell ref="D22:E22"/>
    <mergeCell ref="D23:E23"/>
    <mergeCell ref="C15:E15"/>
    <mergeCell ref="C18:E18"/>
  </mergeCells>
  <printOptions horizontalCentered="1" verticalCentered="1"/>
  <pageMargins left="0" right="0" top="0" bottom="0" header="0.28" footer="0.24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16" sqref="C15:D16"/>
    </sheetView>
  </sheetViews>
  <sheetFormatPr defaultColWidth="9.140625" defaultRowHeight="12.75"/>
  <cols>
    <col min="1" max="1" width="13.28125" style="88" customWidth="1"/>
    <col min="2" max="2" width="3.7109375" style="90" customWidth="1"/>
    <col min="3" max="3" width="5.7109375" style="90" customWidth="1"/>
    <col min="4" max="4" width="52.7109375" style="90" customWidth="1"/>
    <col min="5" max="5" width="15.28125" style="91" customWidth="1"/>
    <col min="6" max="6" width="13.7109375" style="91" customWidth="1"/>
    <col min="7" max="7" width="1.421875" style="88" customWidth="1"/>
    <col min="8" max="16384" width="9.140625" style="88" customWidth="1"/>
  </cols>
  <sheetData>
    <row r="1" spans="1:6" s="92" customFormat="1" ht="15">
      <c r="A1" s="137"/>
      <c r="B1" s="56"/>
      <c r="C1" s="56"/>
      <c r="D1" s="165" t="s">
        <v>177</v>
      </c>
      <c r="E1" s="121"/>
      <c r="F1" s="122"/>
    </row>
    <row r="2" spans="1:6" s="92" customFormat="1" ht="8.25" customHeight="1">
      <c r="A2" s="137"/>
      <c r="B2" s="56"/>
      <c r="C2" s="56"/>
      <c r="D2" s="56"/>
      <c r="E2" s="123"/>
      <c r="F2" s="124"/>
    </row>
    <row r="3" spans="1:6" s="106" customFormat="1" ht="18" customHeight="1">
      <c r="A3" s="159"/>
      <c r="B3" s="322" t="s">
        <v>190</v>
      </c>
      <c r="C3" s="322"/>
      <c r="D3" s="322"/>
      <c r="E3" s="322"/>
      <c r="F3" s="322"/>
    </row>
    <row r="4" spans="1:6" s="127" customFormat="1" ht="28.5" customHeight="1">
      <c r="A4" s="125"/>
      <c r="B4" s="125"/>
      <c r="C4" s="125"/>
      <c r="D4" s="125"/>
      <c r="E4" s="126"/>
      <c r="F4" s="126"/>
    </row>
    <row r="5" spans="1:6" s="129" customFormat="1" ht="21" customHeight="1">
      <c r="A5" s="160"/>
      <c r="B5" s="329" t="s">
        <v>2</v>
      </c>
      <c r="C5" s="323" t="s">
        <v>67</v>
      </c>
      <c r="D5" s="325"/>
      <c r="E5" s="128" t="s">
        <v>116</v>
      </c>
      <c r="F5" s="108" t="s">
        <v>116</v>
      </c>
    </row>
    <row r="6" spans="1:6" s="129" customFormat="1" ht="21" customHeight="1">
      <c r="A6" s="160"/>
      <c r="B6" s="330"/>
      <c r="C6" s="326"/>
      <c r="D6" s="328"/>
      <c r="E6" s="110" t="s">
        <v>117</v>
      </c>
      <c r="F6" s="110" t="s">
        <v>143</v>
      </c>
    </row>
    <row r="7" spans="1:6" s="70" customFormat="1" ht="34.5" customHeight="1">
      <c r="A7" s="135"/>
      <c r="B7" s="71"/>
      <c r="C7" s="316" t="s">
        <v>64</v>
      </c>
      <c r="D7" s="318"/>
      <c r="E7" s="142"/>
      <c r="F7" s="142"/>
    </row>
    <row r="8" spans="1:6" s="70" customFormat="1" ht="24.75" customHeight="1">
      <c r="A8" s="135"/>
      <c r="B8" s="71"/>
      <c r="C8" s="75"/>
      <c r="D8" s="130" t="s">
        <v>77</v>
      </c>
      <c r="E8" s="145">
        <v>253548330</v>
      </c>
      <c r="F8" s="145">
        <v>227311544</v>
      </c>
    </row>
    <row r="9" spans="1:8" s="70" customFormat="1" ht="24.75" customHeight="1">
      <c r="A9" s="161"/>
      <c r="B9" s="71"/>
      <c r="C9" s="75"/>
      <c r="D9" s="130" t="s">
        <v>158</v>
      </c>
      <c r="E9" s="145">
        <v>-206420482</v>
      </c>
      <c r="F9" s="145">
        <v>-144503196</v>
      </c>
      <c r="H9" s="147"/>
    </row>
    <row r="10" spans="1:6" s="70" customFormat="1" ht="24.75" customHeight="1">
      <c r="A10" s="161"/>
      <c r="B10" s="71"/>
      <c r="C10" s="75"/>
      <c r="D10" s="130" t="s">
        <v>157</v>
      </c>
      <c r="E10" s="145">
        <v>-21682456</v>
      </c>
      <c r="F10" s="145">
        <v>-16408115</v>
      </c>
    </row>
    <row r="11" spans="1:6" s="70" customFormat="1" ht="24.75" customHeight="1">
      <c r="A11" s="135"/>
      <c r="B11" s="71"/>
      <c r="C11" s="75"/>
      <c r="D11" s="130" t="s">
        <v>179</v>
      </c>
      <c r="E11" s="145">
        <v>19291435</v>
      </c>
      <c r="F11" s="145">
        <v>18000000</v>
      </c>
    </row>
    <row r="12" spans="1:6" s="70" customFormat="1" ht="24.75" customHeight="1">
      <c r="A12" s="135"/>
      <c r="B12" s="71"/>
      <c r="C12" s="75"/>
      <c r="D12" s="130" t="s">
        <v>175</v>
      </c>
      <c r="E12" s="145">
        <v>-1064955</v>
      </c>
      <c r="F12" s="145">
        <v>-6035937</v>
      </c>
    </row>
    <row r="13" spans="1:6" s="70" customFormat="1" ht="24.75" customHeight="1">
      <c r="A13" s="164"/>
      <c r="B13" s="71"/>
      <c r="C13" s="75"/>
      <c r="D13" s="130" t="s">
        <v>144</v>
      </c>
      <c r="E13" s="145">
        <v>-36500</v>
      </c>
      <c r="F13" s="145">
        <v>-1040270</v>
      </c>
    </row>
    <row r="14" spans="1:6" s="70" customFormat="1" ht="24.75" customHeight="1">
      <c r="A14" s="135"/>
      <c r="B14" s="71"/>
      <c r="C14" s="75"/>
      <c r="D14" s="130" t="s">
        <v>65</v>
      </c>
      <c r="E14" s="145">
        <v>-383949</v>
      </c>
      <c r="F14" s="145">
        <v>0</v>
      </c>
    </row>
    <row r="15" spans="1:6" s="78" customFormat="1" ht="24.75" customHeight="1">
      <c r="A15" s="132"/>
      <c r="B15" s="71"/>
      <c r="C15" s="75"/>
      <c r="D15" s="120" t="s">
        <v>66</v>
      </c>
      <c r="E15" s="142">
        <f>SUM(E8:E14)</f>
        <v>43251423</v>
      </c>
      <c r="F15" s="142">
        <f>SUM(F8:F14)</f>
        <v>77324026</v>
      </c>
    </row>
    <row r="16" spans="1:6" s="70" customFormat="1" ht="34.5" customHeight="1">
      <c r="A16" s="135"/>
      <c r="B16" s="79"/>
      <c r="C16" s="316" t="s">
        <v>68</v>
      </c>
      <c r="D16" s="318"/>
      <c r="E16" s="142"/>
      <c r="F16" s="142"/>
    </row>
    <row r="17" spans="1:6" s="70" customFormat="1" ht="24.75" customHeight="1">
      <c r="A17" s="135"/>
      <c r="B17" s="71"/>
      <c r="C17" s="75"/>
      <c r="D17" s="130" t="s">
        <v>78</v>
      </c>
      <c r="E17" s="145">
        <v>0</v>
      </c>
      <c r="F17" s="145">
        <v>0</v>
      </c>
    </row>
    <row r="18" spans="1:6" s="70" customFormat="1" ht="24.75" customHeight="1">
      <c r="A18" s="105"/>
      <c r="B18" s="71"/>
      <c r="C18" s="75"/>
      <c r="D18" s="130" t="s">
        <v>69</v>
      </c>
      <c r="E18" s="145">
        <v>-1700000</v>
      </c>
      <c r="F18" s="145">
        <v>-24482705</v>
      </c>
    </row>
    <row r="19" spans="1:6" s="70" customFormat="1" ht="24.75" customHeight="1">
      <c r="A19" s="135"/>
      <c r="B19" s="71"/>
      <c r="C19" s="75"/>
      <c r="D19" s="130" t="s">
        <v>70</v>
      </c>
      <c r="E19" s="145">
        <v>0</v>
      </c>
      <c r="F19" s="145">
        <v>0</v>
      </c>
    </row>
    <row r="20" spans="1:6" s="70" customFormat="1" ht="24.75" customHeight="1">
      <c r="A20" s="135"/>
      <c r="B20" s="71"/>
      <c r="C20" s="75"/>
      <c r="D20" s="130" t="s">
        <v>71</v>
      </c>
      <c r="E20" s="145">
        <v>0</v>
      </c>
      <c r="F20" s="145">
        <v>0</v>
      </c>
    </row>
    <row r="21" spans="1:6" s="78" customFormat="1" ht="24.75" customHeight="1">
      <c r="A21" s="132"/>
      <c r="B21" s="71"/>
      <c r="C21" s="75"/>
      <c r="D21" s="120" t="s">
        <v>72</v>
      </c>
      <c r="E21" s="139">
        <f>SUM(E17:E20)</f>
        <v>-1700000</v>
      </c>
      <c r="F21" s="139">
        <f>SUM(F17:F20)</f>
        <v>-24482705</v>
      </c>
    </row>
    <row r="22" spans="1:6" s="70" customFormat="1" ht="34.5" customHeight="1">
      <c r="A22" s="135"/>
      <c r="B22" s="79"/>
      <c r="C22" s="316" t="s">
        <v>73</v>
      </c>
      <c r="D22" s="318"/>
      <c r="E22" s="142"/>
      <c r="F22" s="142"/>
    </row>
    <row r="23" spans="1:6" s="70" customFormat="1" ht="24.75" customHeight="1">
      <c r="A23" s="135"/>
      <c r="B23" s="71"/>
      <c r="C23" s="75"/>
      <c r="D23" s="130" t="s">
        <v>180</v>
      </c>
      <c r="E23" s="145">
        <v>-3915557</v>
      </c>
      <c r="F23" s="145">
        <v>-4872549</v>
      </c>
    </row>
    <row r="24" spans="1:6" s="70" customFormat="1" ht="24.75" customHeight="1">
      <c r="A24" s="135"/>
      <c r="B24" s="71"/>
      <c r="C24" s="75"/>
      <c r="D24" s="130" t="s">
        <v>183</v>
      </c>
      <c r="E24" s="145">
        <v>-50458376</v>
      </c>
      <c r="F24" s="145">
        <v>-29541152</v>
      </c>
    </row>
    <row r="25" spans="1:6" s="70" customFormat="1" ht="24.75" customHeight="1">
      <c r="A25" s="135"/>
      <c r="B25" s="71"/>
      <c r="C25" s="75"/>
      <c r="D25" s="130" t="s">
        <v>155</v>
      </c>
      <c r="E25" s="145">
        <v>0</v>
      </c>
      <c r="F25" s="145">
        <v>0</v>
      </c>
    </row>
    <row r="26" spans="1:6" s="78" customFormat="1" ht="24.75" customHeight="1">
      <c r="A26" s="132"/>
      <c r="B26" s="71"/>
      <c r="C26" s="75"/>
      <c r="D26" s="120" t="s">
        <v>131</v>
      </c>
      <c r="E26" s="139">
        <f>SUM(E23:E25)</f>
        <v>-54373933</v>
      </c>
      <c r="F26" s="139">
        <f>SUM(F23:F25)</f>
        <v>-34413701</v>
      </c>
    </row>
    <row r="27" spans="1:6" s="78" customFormat="1" ht="24.75" customHeight="1">
      <c r="A27" s="132"/>
      <c r="B27" s="71"/>
      <c r="C27" s="316" t="s">
        <v>156</v>
      </c>
      <c r="D27" s="318"/>
      <c r="E27" s="142">
        <v>-5974</v>
      </c>
      <c r="F27" s="142">
        <v>28647</v>
      </c>
    </row>
    <row r="28" spans="1:6" s="70" customFormat="1" ht="34.5" customHeight="1">
      <c r="A28" s="135"/>
      <c r="B28" s="79"/>
      <c r="C28" s="316" t="s">
        <v>74</v>
      </c>
      <c r="D28" s="318"/>
      <c r="E28" s="142">
        <f>+E15+E21+E26+E27</f>
        <v>-12828484</v>
      </c>
      <c r="F28" s="142">
        <f>+F15+F21+F26+F27</f>
        <v>18456267</v>
      </c>
    </row>
    <row r="29" spans="1:6" s="70" customFormat="1" ht="34.5" customHeight="1">
      <c r="A29" s="135"/>
      <c r="B29" s="71"/>
      <c r="C29" s="316" t="s">
        <v>75</v>
      </c>
      <c r="D29" s="318"/>
      <c r="E29" s="142">
        <f>+F30*1</f>
        <v>23524142</v>
      </c>
      <c r="F29" s="142">
        <v>5067875</v>
      </c>
    </row>
    <row r="30" spans="1:6" s="70" customFormat="1" ht="34.5" customHeight="1">
      <c r="A30" s="135"/>
      <c r="B30" s="71"/>
      <c r="C30" s="316" t="s">
        <v>76</v>
      </c>
      <c r="D30" s="318"/>
      <c r="E30" s="143">
        <f>+E29+E28</f>
        <v>10695658</v>
      </c>
      <c r="F30" s="143">
        <f>+F29+F28</f>
        <v>23524142</v>
      </c>
    </row>
    <row r="31" spans="2:6" s="70" customFormat="1" ht="15.75" customHeight="1">
      <c r="B31" s="85"/>
      <c r="C31" s="85"/>
      <c r="D31" s="85"/>
      <c r="E31" s="146"/>
      <c r="F31" s="87"/>
    </row>
    <row r="32" spans="2:6" s="70" customFormat="1" ht="15.75" customHeight="1">
      <c r="B32" s="85"/>
      <c r="C32" s="85"/>
      <c r="D32" s="85"/>
      <c r="E32" s="146"/>
      <c r="F32" s="87"/>
    </row>
    <row r="33" spans="2:6" s="70" customFormat="1" ht="15.75" customHeight="1">
      <c r="B33" s="85"/>
      <c r="C33" s="85"/>
      <c r="D33" s="85"/>
      <c r="E33" s="87"/>
      <c r="F33" s="87"/>
    </row>
    <row r="34" spans="2:6" s="70" customFormat="1" ht="15.75" customHeight="1">
      <c r="B34" s="85"/>
      <c r="C34" s="85"/>
      <c r="D34" s="85"/>
      <c r="E34" s="87"/>
      <c r="F34" s="87"/>
    </row>
    <row r="35" spans="2:6" s="70" customFormat="1" ht="15.75" customHeight="1">
      <c r="B35" s="85"/>
      <c r="C35" s="85"/>
      <c r="D35" s="85"/>
      <c r="E35" s="87"/>
      <c r="F35" s="87"/>
    </row>
    <row r="36" spans="2:6" s="70" customFormat="1" ht="15.75" customHeight="1">
      <c r="B36" s="85"/>
      <c r="C36" s="85"/>
      <c r="D36" s="85"/>
      <c r="E36" s="87"/>
      <c r="F36" s="87"/>
    </row>
    <row r="37" spans="2:6" ht="12.75">
      <c r="B37" s="100"/>
      <c r="C37" s="100"/>
      <c r="D37" s="100"/>
      <c r="E37" s="103"/>
      <c r="F37" s="103"/>
    </row>
  </sheetData>
  <sheetProtection/>
  <mergeCells count="10">
    <mergeCell ref="C30:D30"/>
    <mergeCell ref="C7:D7"/>
    <mergeCell ref="C16:D16"/>
    <mergeCell ref="C22:D22"/>
    <mergeCell ref="C28:D28"/>
    <mergeCell ref="B3:F3"/>
    <mergeCell ref="B5:B6"/>
    <mergeCell ref="C5:D6"/>
    <mergeCell ref="C29:D29"/>
    <mergeCell ref="C27:D27"/>
  </mergeCells>
  <printOptions horizontalCentered="1" verticalCentered="1"/>
  <pageMargins left="0" right="0" top="0" bottom="0" header="0.28" footer="0.27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H22" sqref="H22"/>
    </sheetView>
  </sheetViews>
  <sheetFormatPr defaultColWidth="17.7109375" defaultRowHeight="12.75"/>
  <cols>
    <col min="1" max="1" width="2.28125" style="0" customWidth="1"/>
    <col min="2" max="2" width="32.421875" style="0" customWidth="1"/>
    <col min="3" max="3" width="14.140625" style="0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5.57421875" style="0" customWidth="1"/>
    <col min="8" max="8" width="16.421875" style="0" customWidth="1"/>
    <col min="9" max="9" width="12.140625" style="0" customWidth="1"/>
    <col min="10" max="10" width="2.7109375" style="0" customWidth="1"/>
  </cols>
  <sheetData>
    <row r="2" ht="15">
      <c r="B2" s="165" t="s">
        <v>177</v>
      </c>
    </row>
    <row r="3" ht="6.75" customHeight="1"/>
    <row r="4" spans="1:9" ht="25.5" customHeight="1">
      <c r="A4" s="331" t="s">
        <v>191</v>
      </c>
      <c r="B4" s="331"/>
      <c r="C4" s="331"/>
      <c r="D4" s="331"/>
      <c r="E4" s="331"/>
      <c r="F4" s="331"/>
      <c r="G4" s="331"/>
      <c r="H4" s="331"/>
      <c r="I4" s="331"/>
    </row>
    <row r="5" ht="6.75" customHeight="1"/>
    <row r="6" spans="2:8" ht="12.75" customHeight="1">
      <c r="B6" s="166" t="s">
        <v>61</v>
      </c>
      <c r="H6" s="3"/>
    </row>
    <row r="7" spans="2:8" ht="12.75" customHeight="1">
      <c r="B7" s="12"/>
      <c r="H7" s="3"/>
    </row>
    <row r="8" spans="1:9" ht="19.5" customHeight="1">
      <c r="A8" s="1"/>
      <c r="B8" s="148"/>
      <c r="C8" s="151" t="s">
        <v>146</v>
      </c>
      <c r="D8" s="153" t="s">
        <v>165</v>
      </c>
      <c r="E8" s="151" t="s">
        <v>145</v>
      </c>
      <c r="F8" s="153" t="s">
        <v>148</v>
      </c>
      <c r="G8" s="153" t="s">
        <v>153</v>
      </c>
      <c r="H8" s="150" t="s">
        <v>150</v>
      </c>
      <c r="I8" s="153" t="s">
        <v>59</v>
      </c>
    </row>
    <row r="9" spans="1:9" ht="18.75" customHeight="1">
      <c r="A9" s="2"/>
      <c r="B9" s="149"/>
      <c r="C9" s="152" t="s">
        <v>147</v>
      </c>
      <c r="D9" s="154" t="s">
        <v>166</v>
      </c>
      <c r="E9" s="152"/>
      <c r="F9" s="154" t="s">
        <v>149</v>
      </c>
      <c r="G9" s="154" t="s">
        <v>152</v>
      </c>
      <c r="H9" s="154" t="s">
        <v>151</v>
      </c>
      <c r="I9" s="149"/>
    </row>
    <row r="10" spans="1:9" s="8" customFormat="1" ht="30" customHeight="1">
      <c r="A10" s="14" t="s">
        <v>3</v>
      </c>
      <c r="B10" s="13" t="s">
        <v>178</v>
      </c>
      <c r="C10" s="157">
        <v>106485000</v>
      </c>
      <c r="D10" s="157">
        <v>6777491</v>
      </c>
      <c r="E10" s="157">
        <v>0</v>
      </c>
      <c r="F10" s="157">
        <v>10648500</v>
      </c>
      <c r="G10" s="157">
        <v>0</v>
      </c>
      <c r="H10" s="157">
        <v>36032929</v>
      </c>
      <c r="I10" s="156">
        <f aca="true" t="shared" si="0" ref="I10:I22">+C10+D10+E10+F10+G10+H10</f>
        <v>159943920</v>
      </c>
    </row>
    <row r="11" spans="1:9" s="8" customFormat="1" ht="19.5" customHeight="1">
      <c r="A11" s="4" t="s">
        <v>132</v>
      </c>
      <c r="B11" s="5" t="s">
        <v>60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7">
        <f t="shared" si="0"/>
        <v>0</v>
      </c>
    </row>
    <row r="12" spans="1:9" s="8" customFormat="1" ht="19.5" customHeight="1">
      <c r="A12" s="14" t="s">
        <v>133</v>
      </c>
      <c r="B12" s="13" t="s">
        <v>58</v>
      </c>
      <c r="C12" s="157">
        <f aca="true" t="shared" si="1" ref="C12:H12">+C10+C11</f>
        <v>106485000</v>
      </c>
      <c r="D12" s="157">
        <f t="shared" si="1"/>
        <v>6777491</v>
      </c>
      <c r="E12" s="157">
        <f t="shared" si="1"/>
        <v>0</v>
      </c>
      <c r="F12" s="157">
        <f t="shared" si="1"/>
        <v>10648500</v>
      </c>
      <c r="G12" s="157">
        <f t="shared" si="1"/>
        <v>0</v>
      </c>
      <c r="H12" s="157">
        <f t="shared" si="1"/>
        <v>36032929</v>
      </c>
      <c r="I12" s="156">
        <f t="shared" si="0"/>
        <v>159943920</v>
      </c>
    </row>
    <row r="13" spans="1:9" s="8" customFormat="1" ht="19.5" customHeight="1">
      <c r="A13" s="11">
        <v>1</v>
      </c>
      <c r="B13" s="9" t="s">
        <v>174</v>
      </c>
      <c r="C13" s="10">
        <v>0</v>
      </c>
      <c r="D13" s="10">
        <v>36032929</v>
      </c>
      <c r="E13" s="10">
        <v>0</v>
      </c>
      <c r="F13" s="10">
        <v>0</v>
      </c>
      <c r="G13" s="10">
        <v>0</v>
      </c>
      <c r="H13" s="10">
        <v>-36032929</v>
      </c>
      <c r="I13" s="7">
        <f t="shared" si="0"/>
        <v>0</v>
      </c>
    </row>
    <row r="14" spans="1:9" s="8" customFormat="1" ht="19.5" customHeight="1">
      <c r="A14" s="11">
        <v>2</v>
      </c>
      <c r="B14" s="9" t="s">
        <v>168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7">
        <f t="shared" si="0"/>
        <v>0</v>
      </c>
    </row>
    <row r="15" spans="1:9" s="8" customFormat="1" ht="19.5" customHeight="1">
      <c r="A15" s="11">
        <v>3</v>
      </c>
      <c r="B15" s="9" t="s">
        <v>164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7">
        <f t="shared" si="0"/>
        <v>0</v>
      </c>
    </row>
    <row r="16" spans="1:9" s="8" customFormat="1" ht="19.5" customHeight="1">
      <c r="A16" s="11">
        <v>4</v>
      </c>
      <c r="B16" s="9" t="s">
        <v>154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12531548</v>
      </c>
      <c r="I16" s="7">
        <f t="shared" si="0"/>
        <v>12531548</v>
      </c>
    </row>
    <row r="17" spans="1:9" s="8" customFormat="1" ht="30" customHeight="1">
      <c r="A17" s="14" t="s">
        <v>4</v>
      </c>
      <c r="B17" s="13" t="s">
        <v>182</v>
      </c>
      <c r="C17" s="155">
        <f aca="true" t="shared" si="2" ref="C17:H17">SUM(C12:C16)</f>
        <v>106485000</v>
      </c>
      <c r="D17" s="155">
        <f t="shared" si="2"/>
        <v>42810420</v>
      </c>
      <c r="E17" s="155">
        <f t="shared" si="2"/>
        <v>0</v>
      </c>
      <c r="F17" s="155">
        <f t="shared" si="2"/>
        <v>10648500</v>
      </c>
      <c r="G17" s="155">
        <f t="shared" si="2"/>
        <v>0</v>
      </c>
      <c r="H17" s="155">
        <f t="shared" si="2"/>
        <v>12531548</v>
      </c>
      <c r="I17" s="156">
        <f t="shared" si="0"/>
        <v>172475468</v>
      </c>
    </row>
    <row r="18" spans="1:9" s="8" customFormat="1" ht="19.5" customHeight="1">
      <c r="A18" s="4">
        <v>1</v>
      </c>
      <c r="B18" s="9" t="s">
        <v>174</v>
      </c>
      <c r="C18" s="10">
        <v>0</v>
      </c>
      <c r="D18" s="10">
        <v>12531548</v>
      </c>
      <c r="E18" s="10">
        <v>0</v>
      </c>
      <c r="F18" s="10">
        <v>0</v>
      </c>
      <c r="G18" s="10">
        <v>0</v>
      </c>
      <c r="H18" s="10">
        <v>-12531548</v>
      </c>
      <c r="I18" s="7">
        <f t="shared" si="0"/>
        <v>0</v>
      </c>
    </row>
    <row r="19" spans="1:9" s="8" customFormat="1" ht="19.5" customHeight="1">
      <c r="A19" s="4">
        <v>2</v>
      </c>
      <c r="B19" s="9" t="s">
        <v>168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7">
        <f t="shared" si="0"/>
        <v>0</v>
      </c>
    </row>
    <row r="20" spans="1:9" s="8" customFormat="1" ht="19.5" customHeight="1">
      <c r="A20" s="4">
        <v>3</v>
      </c>
      <c r="B20" s="9" t="s">
        <v>164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7">
        <f t="shared" si="0"/>
        <v>0</v>
      </c>
    </row>
    <row r="21" spans="1:9" s="8" customFormat="1" ht="19.5" customHeight="1">
      <c r="A21" s="4">
        <v>4</v>
      </c>
      <c r="B21" s="9" t="s">
        <v>154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16795439</v>
      </c>
      <c r="I21" s="7">
        <f t="shared" si="0"/>
        <v>16795439</v>
      </c>
    </row>
    <row r="22" spans="1:9" s="8" customFormat="1" ht="30" customHeight="1" thickBot="1">
      <c r="A22" s="15" t="s">
        <v>36</v>
      </c>
      <c r="B22" s="16" t="s">
        <v>192</v>
      </c>
      <c r="C22" s="158">
        <f aca="true" t="shared" si="3" ref="C22:H22">SUM(C17:C21)</f>
        <v>106485000</v>
      </c>
      <c r="D22" s="158">
        <f t="shared" si="3"/>
        <v>55341968</v>
      </c>
      <c r="E22" s="158">
        <f t="shared" si="3"/>
        <v>0</v>
      </c>
      <c r="F22" s="158">
        <f t="shared" si="3"/>
        <v>10648500</v>
      </c>
      <c r="G22" s="158">
        <f t="shared" si="3"/>
        <v>0</v>
      </c>
      <c r="H22" s="158">
        <f t="shared" si="3"/>
        <v>16795439</v>
      </c>
      <c r="I22" s="162">
        <f t="shared" si="0"/>
        <v>189270907</v>
      </c>
    </row>
    <row r="23" ht="13.5" customHeight="1" thickTop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1">
    <mergeCell ref="A4:I4"/>
  </mergeCells>
  <printOptions horizontalCentered="1"/>
  <pageMargins left="0" right="0" top="0.31496062992125984" bottom="0.31496062992125984" header="0.196850393700787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D62" sqref="D62"/>
    </sheetView>
  </sheetViews>
  <sheetFormatPr defaultColWidth="9.140625" defaultRowHeight="12.75"/>
  <cols>
    <col min="1" max="1" width="5.5742187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1" spans="2:5" ht="12.75">
      <c r="B1" s="1"/>
      <c r="C1" s="167"/>
      <c r="D1" s="167"/>
      <c r="E1" s="168"/>
    </row>
    <row r="2" spans="1:6" ht="18">
      <c r="A2" s="169"/>
      <c r="B2" s="332" t="s">
        <v>193</v>
      </c>
      <c r="C2" s="333"/>
      <c r="D2" s="333"/>
      <c r="E2" s="334"/>
      <c r="F2" s="169"/>
    </row>
    <row r="3" spans="1:6" ht="12.75">
      <c r="A3" s="173"/>
      <c r="B3" s="174"/>
      <c r="C3" s="175" t="s">
        <v>194</v>
      </c>
      <c r="D3" s="176"/>
      <c r="E3" s="177"/>
      <c r="F3" s="173"/>
    </row>
    <row r="4" spans="1:6" ht="12.75">
      <c r="A4" s="173"/>
      <c r="B4" s="174"/>
      <c r="C4" s="178"/>
      <c r="D4" s="179" t="s">
        <v>195</v>
      </c>
      <c r="E4" s="177"/>
      <c r="F4" s="173"/>
    </row>
    <row r="5" spans="1:6" ht="12.75">
      <c r="A5" s="173"/>
      <c r="B5" s="174"/>
      <c r="C5" s="178"/>
      <c r="D5" s="179" t="s">
        <v>196</v>
      </c>
      <c r="E5" s="177"/>
      <c r="F5" s="173"/>
    </row>
    <row r="6" spans="1:6" ht="12.75">
      <c r="A6" s="173"/>
      <c r="B6" s="174"/>
      <c r="C6" s="178" t="s">
        <v>197</v>
      </c>
      <c r="D6" s="180"/>
      <c r="E6" s="177"/>
      <c r="F6" s="173"/>
    </row>
    <row r="7" spans="1:6" ht="12.75">
      <c r="A7" s="173"/>
      <c r="B7" s="174"/>
      <c r="C7" s="178"/>
      <c r="D7" s="179" t="s">
        <v>198</v>
      </c>
      <c r="E7" s="177"/>
      <c r="F7" s="173"/>
    </row>
    <row r="8" spans="1:6" ht="12.75">
      <c r="A8" s="173"/>
      <c r="B8" s="174"/>
      <c r="C8" s="181"/>
      <c r="D8" s="179" t="s">
        <v>199</v>
      </c>
      <c r="E8" s="177"/>
      <c r="F8" s="173"/>
    </row>
    <row r="9" spans="1:6" ht="12.75">
      <c r="A9" s="173"/>
      <c r="B9" s="174"/>
      <c r="C9" s="182"/>
      <c r="D9" s="183" t="s">
        <v>200</v>
      </c>
      <c r="E9" s="177"/>
      <c r="F9" s="173"/>
    </row>
    <row r="10" spans="2:5" ht="12.75">
      <c r="B10" s="184"/>
      <c r="C10" s="185"/>
      <c r="D10" s="185"/>
      <c r="E10" s="186"/>
    </row>
    <row r="11" spans="2:5" ht="15.75">
      <c r="B11" s="184"/>
      <c r="C11" s="187" t="s">
        <v>201</v>
      </c>
      <c r="D11" s="188" t="s">
        <v>202</v>
      </c>
      <c r="E11" s="186"/>
    </row>
    <row r="12" spans="2:5" ht="12.75">
      <c r="B12" s="184"/>
      <c r="C12" s="189"/>
      <c r="E12" s="186"/>
    </row>
    <row r="13" spans="2:5" ht="12.75">
      <c r="B13" s="184"/>
      <c r="C13" s="190">
        <v>1</v>
      </c>
      <c r="D13" s="191" t="s">
        <v>203</v>
      </c>
      <c r="E13" s="186"/>
    </row>
    <row r="14" spans="2:5" ht="12.75">
      <c r="B14" s="184"/>
      <c r="C14" s="190">
        <v>2</v>
      </c>
      <c r="D14" s="17" t="s">
        <v>204</v>
      </c>
      <c r="E14" s="186"/>
    </row>
    <row r="15" spans="2:5" ht="12.75">
      <c r="B15" s="184"/>
      <c r="C15" s="192">
        <v>3</v>
      </c>
      <c r="D15" s="17" t="s">
        <v>205</v>
      </c>
      <c r="E15" s="186"/>
    </row>
    <row r="16" spans="1:6" ht="12.75">
      <c r="A16" s="17"/>
      <c r="B16" s="193"/>
      <c r="C16" s="192">
        <v>4</v>
      </c>
      <c r="D16" s="192" t="s">
        <v>206</v>
      </c>
      <c r="E16" s="194"/>
      <c r="F16" s="17"/>
    </row>
    <row r="17" spans="1:6" ht="12.75">
      <c r="A17" s="17"/>
      <c r="B17" s="193"/>
      <c r="C17" s="192"/>
      <c r="D17" s="191" t="s">
        <v>207</v>
      </c>
      <c r="E17" s="194"/>
      <c r="F17" s="17"/>
    </row>
    <row r="18" spans="1:6" ht="12.75">
      <c r="A18" s="17"/>
      <c r="B18" s="193"/>
      <c r="C18" s="192" t="s">
        <v>208</v>
      </c>
      <c r="D18" s="192"/>
      <c r="E18" s="194"/>
      <c r="F18" s="17"/>
    </row>
    <row r="19" spans="1:6" ht="12.75">
      <c r="A19" s="17"/>
      <c r="B19" s="193"/>
      <c r="C19" s="192"/>
      <c r="D19" s="191" t="s">
        <v>209</v>
      </c>
      <c r="E19" s="194"/>
      <c r="F19" s="17"/>
    </row>
    <row r="20" spans="1:6" ht="12.75">
      <c r="A20" s="17"/>
      <c r="B20" s="193"/>
      <c r="C20" s="192" t="s">
        <v>210</v>
      </c>
      <c r="D20" s="192"/>
      <c r="E20" s="194"/>
      <c r="F20" s="17"/>
    </row>
    <row r="21" spans="1:6" ht="12.75">
      <c r="A21" s="17"/>
      <c r="B21" s="193"/>
      <c r="C21" s="192"/>
      <c r="D21" s="191" t="s">
        <v>211</v>
      </c>
      <c r="E21" s="194"/>
      <c r="F21" s="17"/>
    </row>
    <row r="22" spans="1:6" ht="12.75">
      <c r="A22" s="17"/>
      <c r="B22" s="193"/>
      <c r="C22" s="192" t="s">
        <v>212</v>
      </c>
      <c r="D22" s="192"/>
      <c r="E22" s="194"/>
      <c r="F22" s="17"/>
    </row>
    <row r="23" spans="1:6" ht="12.75">
      <c r="A23" s="17"/>
      <c r="B23" s="193"/>
      <c r="C23" s="192"/>
      <c r="D23" s="192" t="s">
        <v>213</v>
      </c>
      <c r="E23" s="194"/>
      <c r="F23" s="17"/>
    </row>
    <row r="24" spans="1:6" ht="12.75">
      <c r="A24" s="17"/>
      <c r="B24" s="193"/>
      <c r="C24" s="192" t="s">
        <v>214</v>
      </c>
      <c r="D24" s="192"/>
      <c r="E24" s="194"/>
      <c r="F24" s="17"/>
    </row>
    <row r="25" spans="1:6" ht="12.75">
      <c r="A25" s="17"/>
      <c r="B25" s="193"/>
      <c r="C25" s="191" t="s">
        <v>215</v>
      </c>
      <c r="D25" s="192"/>
      <c r="E25" s="194"/>
      <c r="F25" s="17"/>
    </row>
    <row r="26" spans="1:6" ht="12.75">
      <c r="A26" s="17"/>
      <c r="B26" s="193"/>
      <c r="C26" s="192"/>
      <c r="D26" s="192" t="s">
        <v>216</v>
      </c>
      <c r="E26" s="194"/>
      <c r="F26" s="17"/>
    </row>
    <row r="27" spans="1:6" ht="12.75">
      <c r="A27" s="17"/>
      <c r="B27" s="193"/>
      <c r="C27" s="191" t="s">
        <v>217</v>
      </c>
      <c r="D27" s="192"/>
      <c r="E27" s="194"/>
      <c r="F27" s="17"/>
    </row>
    <row r="28" spans="1:6" ht="12.75">
      <c r="A28" s="17"/>
      <c r="B28" s="193"/>
      <c r="C28" s="192"/>
      <c r="D28" s="192" t="s">
        <v>218</v>
      </c>
      <c r="E28" s="194"/>
      <c r="F28" s="17"/>
    </row>
    <row r="29" spans="1:6" ht="12.75">
      <c r="A29" s="17"/>
      <c r="B29" s="193"/>
      <c r="C29" s="191" t="s">
        <v>219</v>
      </c>
      <c r="D29" s="192"/>
      <c r="E29" s="194"/>
      <c r="F29" s="17"/>
    </row>
    <row r="30" spans="1:6" ht="12.75">
      <c r="A30" s="17"/>
      <c r="B30" s="193"/>
      <c r="C30" s="192" t="s">
        <v>220</v>
      </c>
      <c r="D30" s="192" t="s">
        <v>221</v>
      </c>
      <c r="E30" s="194"/>
      <c r="F30" s="17"/>
    </row>
    <row r="31" spans="1:6" ht="12.75">
      <c r="A31" s="17"/>
      <c r="B31" s="193"/>
      <c r="C31" s="192"/>
      <c r="D31" s="191" t="s">
        <v>222</v>
      </c>
      <c r="E31" s="194"/>
      <c r="F31" s="17"/>
    </row>
    <row r="32" spans="1:6" ht="12.75">
      <c r="A32" s="17"/>
      <c r="B32" s="193"/>
      <c r="C32" s="192"/>
      <c r="D32" s="191" t="s">
        <v>223</v>
      </c>
      <c r="E32" s="194"/>
      <c r="F32" s="17"/>
    </row>
    <row r="33" spans="1:6" ht="12.75">
      <c r="A33" s="17"/>
      <c r="B33" s="193"/>
      <c r="C33" s="192"/>
      <c r="D33" s="191" t="s">
        <v>224</v>
      </c>
      <c r="E33" s="194"/>
      <c r="F33" s="17"/>
    </row>
    <row r="34" spans="1:6" ht="12.75">
      <c r="A34" s="17"/>
      <c r="B34" s="193"/>
      <c r="C34" s="192"/>
      <c r="D34" s="191" t="s">
        <v>225</v>
      </c>
      <c r="E34" s="194"/>
      <c r="F34" s="17"/>
    </row>
    <row r="35" spans="1:6" ht="12.75">
      <c r="A35" s="17"/>
      <c r="B35" s="193"/>
      <c r="C35" s="192"/>
      <c r="D35" s="191" t="s">
        <v>226</v>
      </c>
      <c r="E35" s="194"/>
      <c r="F35" s="17"/>
    </row>
    <row r="36" spans="1:6" ht="12.75">
      <c r="A36" s="17"/>
      <c r="B36" s="193"/>
      <c r="C36" s="192"/>
      <c r="D36" s="191" t="s">
        <v>227</v>
      </c>
      <c r="E36" s="194"/>
      <c r="F36" s="17"/>
    </row>
    <row r="37" spans="1:6" ht="12.75">
      <c r="A37" s="17"/>
      <c r="B37" s="193"/>
      <c r="C37" s="192"/>
      <c r="D37" s="192"/>
      <c r="E37" s="194"/>
      <c r="F37" s="17"/>
    </row>
    <row r="38" spans="1:6" ht="15.75">
      <c r="A38" s="17"/>
      <c r="B38" s="193"/>
      <c r="C38" s="187" t="s">
        <v>228</v>
      </c>
      <c r="D38" s="188" t="s">
        <v>229</v>
      </c>
      <c r="E38" s="194"/>
      <c r="F38" s="17"/>
    </row>
    <row r="39" spans="1:6" ht="12.75">
      <c r="A39" s="17"/>
      <c r="B39" s="193"/>
      <c r="C39" s="192"/>
      <c r="D39" s="192"/>
      <c r="E39" s="194"/>
      <c r="F39" s="17"/>
    </row>
    <row r="40" spans="1:6" ht="12.75">
      <c r="A40" s="17"/>
      <c r="B40" s="193"/>
      <c r="C40" s="192"/>
      <c r="D40" s="191" t="s">
        <v>230</v>
      </c>
      <c r="E40" s="194"/>
      <c r="F40" s="17"/>
    </row>
    <row r="41" spans="1:6" ht="12.75">
      <c r="A41" s="17"/>
      <c r="B41" s="193"/>
      <c r="C41" s="192" t="s">
        <v>231</v>
      </c>
      <c r="D41" s="192"/>
      <c r="E41" s="194"/>
      <c r="F41" s="17"/>
    </row>
    <row r="42" spans="1:6" ht="12.75">
      <c r="A42" s="17"/>
      <c r="B42" s="193"/>
      <c r="C42" s="192"/>
      <c r="D42" s="192" t="s">
        <v>232</v>
      </c>
      <c r="E42" s="194"/>
      <c r="F42" s="17"/>
    </row>
    <row r="43" spans="1:6" ht="12.75">
      <c r="A43" s="17"/>
      <c r="B43" s="193"/>
      <c r="C43" s="192" t="s">
        <v>233</v>
      </c>
      <c r="D43" s="192"/>
      <c r="E43" s="194"/>
      <c r="F43" s="17"/>
    </row>
    <row r="44" spans="1:6" ht="12.75">
      <c r="A44" s="17"/>
      <c r="B44" s="193"/>
      <c r="C44" s="192"/>
      <c r="D44" s="192" t="s">
        <v>234</v>
      </c>
      <c r="E44" s="194"/>
      <c r="F44" s="17"/>
    </row>
    <row r="45" spans="1:6" ht="12.75">
      <c r="A45" s="17"/>
      <c r="B45" s="193"/>
      <c r="C45" s="192" t="s">
        <v>235</v>
      </c>
      <c r="D45" s="192"/>
      <c r="E45" s="194"/>
      <c r="F45" s="17"/>
    </row>
    <row r="46" spans="1:6" ht="12.75">
      <c r="A46" s="17"/>
      <c r="B46" s="193"/>
      <c r="C46" s="192"/>
      <c r="D46" s="192" t="s">
        <v>236</v>
      </c>
      <c r="E46" s="194"/>
      <c r="F46" s="17"/>
    </row>
    <row r="47" spans="1:6" ht="12.75">
      <c r="A47" s="17"/>
      <c r="B47" s="193"/>
      <c r="C47" s="192" t="s">
        <v>237</v>
      </c>
      <c r="D47" s="192"/>
      <c r="E47" s="194"/>
      <c r="F47" s="17"/>
    </row>
    <row r="48" spans="1:6" ht="12.75">
      <c r="A48" s="17"/>
      <c r="B48" s="193"/>
      <c r="C48" s="17"/>
      <c r="D48" s="17" t="s">
        <v>238</v>
      </c>
      <c r="E48" s="194"/>
      <c r="F48" s="17"/>
    </row>
    <row r="49" spans="1:6" ht="12.75">
      <c r="A49" s="17"/>
      <c r="B49" s="193"/>
      <c r="C49" s="17" t="s">
        <v>239</v>
      </c>
      <c r="D49" s="17"/>
      <c r="E49" s="194"/>
      <c r="F49" s="17"/>
    </row>
    <row r="50" spans="1:6" ht="12.75">
      <c r="A50" s="17"/>
      <c r="B50" s="193"/>
      <c r="C50" s="17" t="s">
        <v>240</v>
      </c>
      <c r="D50" s="17"/>
      <c r="E50" s="194"/>
      <c r="F50" s="17"/>
    </row>
    <row r="51" spans="1:6" ht="12.75">
      <c r="A51" s="17"/>
      <c r="B51" s="193"/>
      <c r="C51" s="17" t="s">
        <v>241</v>
      </c>
      <c r="D51" s="192"/>
      <c r="E51" s="194"/>
      <c r="F51" s="17"/>
    </row>
    <row r="52" spans="1:6" ht="12.75">
      <c r="A52" s="17"/>
      <c r="B52" s="193"/>
      <c r="C52" s="192"/>
      <c r="D52" s="17" t="s">
        <v>242</v>
      </c>
      <c r="E52" s="194"/>
      <c r="F52" s="17"/>
    </row>
    <row r="53" spans="1:6" ht="12.75">
      <c r="A53" s="17"/>
      <c r="B53" s="193"/>
      <c r="C53" s="192"/>
      <c r="D53" s="192" t="s">
        <v>243</v>
      </c>
      <c r="E53" s="194"/>
      <c r="F53" s="17"/>
    </row>
    <row r="54" spans="1:6" ht="12.75">
      <c r="A54" s="195"/>
      <c r="B54" s="196"/>
      <c r="C54" s="197"/>
      <c r="D54" s="197" t="s">
        <v>244</v>
      </c>
      <c r="E54" s="198"/>
      <c r="F54" s="195"/>
    </row>
    <row r="55" spans="2:5" ht="12.75">
      <c r="B55" s="184"/>
      <c r="C55" s="17"/>
      <c r="D55" s="17" t="s">
        <v>245</v>
      </c>
      <c r="E55" s="186"/>
    </row>
    <row r="56" spans="2:5" ht="12.75">
      <c r="B56" s="184"/>
      <c r="C56" s="17" t="s">
        <v>246</v>
      </c>
      <c r="D56" s="17"/>
      <c r="E56" s="186"/>
    </row>
    <row r="57" spans="2:5" ht="12.75">
      <c r="B57" s="184"/>
      <c r="C57" s="17"/>
      <c r="D57" s="17"/>
      <c r="E57" s="186"/>
    </row>
    <row r="58" spans="2:5" ht="12.75">
      <c r="B58" s="184"/>
      <c r="C58" s="17"/>
      <c r="D58" s="199" t="s">
        <v>247</v>
      </c>
      <c r="E58" s="186"/>
    </row>
    <row r="59" spans="2:5" ht="12.75">
      <c r="B59" s="184"/>
      <c r="C59" s="17"/>
      <c r="D59" s="200" t="s">
        <v>248</v>
      </c>
      <c r="E59" s="186"/>
    </row>
    <row r="60" spans="2:5" ht="12.75">
      <c r="B60" s="2"/>
      <c r="C60" s="201"/>
      <c r="D60" s="201"/>
      <c r="E60" s="202"/>
    </row>
  </sheetData>
  <sheetProtection/>
  <mergeCells count="1">
    <mergeCell ref="B2:E2"/>
  </mergeCells>
  <printOptions/>
  <pageMargins left="0.16" right="0.24" top="0.23" bottom="0.16" header="0.16" footer="0.16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S237"/>
  <sheetViews>
    <sheetView tabSelected="1" zoomScalePageLayoutView="0" workbookViewId="0" topLeftCell="B199">
      <selection activeCell="I239" sqref="I239"/>
    </sheetView>
  </sheetViews>
  <sheetFormatPr defaultColWidth="9.140625" defaultRowHeight="12.75"/>
  <cols>
    <col min="1" max="1" width="1.57421875" style="0" hidden="1" customWidth="1"/>
    <col min="2" max="2" width="2.00390625" style="0" customWidth="1"/>
    <col min="3" max="3" width="3.421875" style="203" customWidth="1"/>
    <col min="4" max="4" width="2.00390625" style="0" customWidth="1"/>
    <col min="5" max="5" width="2.7109375" style="0" customWidth="1"/>
    <col min="6" max="6" width="13.7109375" style="0" customWidth="1"/>
    <col min="7" max="7" width="11.00390625" style="0" customWidth="1"/>
    <col min="8" max="8" width="10.57421875" style="0" customWidth="1"/>
    <col min="9" max="9" width="11.57421875" style="0" customWidth="1"/>
    <col min="10" max="10" width="10.421875" style="0" customWidth="1"/>
    <col min="11" max="11" width="13.28125" style="0" customWidth="1"/>
    <col min="12" max="12" width="12.00390625" style="0" customWidth="1"/>
    <col min="13" max="13" width="12.140625" style="0" customWidth="1"/>
    <col min="14" max="14" width="1.1484375" style="0" hidden="1" customWidth="1"/>
    <col min="15" max="15" width="2.140625" style="0" customWidth="1"/>
  </cols>
  <sheetData>
    <row r="2" spans="6:13" ht="15">
      <c r="F2" s="165" t="s">
        <v>177</v>
      </c>
      <c r="J2" s="165" t="s">
        <v>249</v>
      </c>
      <c r="M2" s="204" t="s">
        <v>250</v>
      </c>
    </row>
    <row r="4" spans="2:14" ht="12.75">
      <c r="B4" s="1"/>
      <c r="C4" s="151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/>
    </row>
    <row r="5" spans="2:14" ht="12.75">
      <c r="B5" s="184"/>
      <c r="C5" s="205" t="s">
        <v>251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</row>
    <row r="6" spans="2:14" s="169" customFormat="1" ht="33" customHeight="1">
      <c r="B6" s="332" t="s">
        <v>193</v>
      </c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4"/>
    </row>
    <row r="7" spans="2:14" s="169" customFormat="1" ht="12.75" customHeight="1">
      <c r="B7" s="170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2"/>
    </row>
    <row r="8" spans="2:14" ht="15.75">
      <c r="B8" s="184"/>
      <c r="C8" s="205"/>
      <c r="D8" s="339" t="s">
        <v>133</v>
      </c>
      <c r="E8" s="339"/>
      <c r="F8" s="206" t="s">
        <v>252</v>
      </c>
      <c r="G8" s="185"/>
      <c r="H8" s="185"/>
      <c r="I8" s="185"/>
      <c r="J8" s="185"/>
      <c r="K8" s="207"/>
      <c r="L8" s="207"/>
      <c r="M8" s="185"/>
      <c r="N8" s="186"/>
    </row>
    <row r="9" spans="2:14" ht="12.75">
      <c r="B9" s="184"/>
      <c r="C9" s="205"/>
      <c r="D9" s="185"/>
      <c r="E9" s="185"/>
      <c r="F9" s="185"/>
      <c r="G9" s="185"/>
      <c r="H9" s="185"/>
      <c r="I9" s="185"/>
      <c r="J9" s="185"/>
      <c r="K9" s="207"/>
      <c r="L9" s="207"/>
      <c r="M9" s="185"/>
      <c r="N9" s="186"/>
    </row>
    <row r="10" spans="2:14" ht="12.75">
      <c r="B10" s="184"/>
      <c r="C10" s="205"/>
      <c r="D10" s="185"/>
      <c r="E10" s="208" t="s">
        <v>3</v>
      </c>
      <c r="F10" s="209" t="s">
        <v>253</v>
      </c>
      <c r="G10" s="209"/>
      <c r="H10" s="210"/>
      <c r="I10" s="185"/>
      <c r="J10" s="185"/>
      <c r="K10" s="205" t="s">
        <v>139</v>
      </c>
      <c r="L10" s="211">
        <v>88972936</v>
      </c>
      <c r="M10" s="185"/>
      <c r="N10" s="186"/>
    </row>
    <row r="11" spans="2:14" ht="12.75">
      <c r="B11" s="184"/>
      <c r="C11" s="205"/>
      <c r="D11" s="185"/>
      <c r="E11" s="208"/>
      <c r="F11" s="209"/>
      <c r="G11" s="209"/>
      <c r="H11" s="210"/>
      <c r="I11" s="185"/>
      <c r="J11" s="185"/>
      <c r="K11" s="185"/>
      <c r="L11" s="185"/>
      <c r="M11" s="185"/>
      <c r="N11" s="186"/>
    </row>
    <row r="12" spans="2:14" ht="12.75">
      <c r="B12" s="193"/>
      <c r="C12" s="212">
        <v>2</v>
      </c>
      <c r="D12" s="192"/>
      <c r="E12" s="213">
        <v>1</v>
      </c>
      <c r="F12" s="214" t="s">
        <v>10</v>
      </c>
      <c r="G12" s="215"/>
      <c r="H12" s="185"/>
      <c r="I12" s="185"/>
      <c r="J12" s="185"/>
      <c r="K12" s="205" t="s">
        <v>139</v>
      </c>
      <c r="L12" s="211">
        <f>+M30+M38</f>
        <v>10695657.7619</v>
      </c>
      <c r="M12" s="185"/>
      <c r="N12" s="186"/>
    </row>
    <row r="13" spans="2:14" ht="12.75">
      <c r="B13" s="193"/>
      <c r="C13" s="212"/>
      <c r="D13" s="192"/>
      <c r="E13" s="213"/>
      <c r="F13" s="214"/>
      <c r="G13" s="215"/>
      <c r="H13" s="185"/>
      <c r="I13" s="185"/>
      <c r="J13" s="185"/>
      <c r="K13" s="185"/>
      <c r="L13" s="185"/>
      <c r="M13" s="185"/>
      <c r="N13" s="186"/>
    </row>
    <row r="14" spans="2:14" ht="12.75">
      <c r="B14" s="184"/>
      <c r="C14" s="205">
        <v>3</v>
      </c>
      <c r="D14" s="185"/>
      <c r="E14" s="185"/>
      <c r="F14" s="205" t="s">
        <v>28</v>
      </c>
      <c r="G14" s="207"/>
      <c r="H14" s="207"/>
      <c r="I14" s="207"/>
      <c r="J14" s="207"/>
      <c r="K14" s="207"/>
      <c r="L14" s="207"/>
      <c r="M14" s="185"/>
      <c r="N14" s="186"/>
    </row>
    <row r="15" spans="2:14" ht="12.75">
      <c r="B15" s="184"/>
      <c r="C15" s="205"/>
      <c r="D15" s="185"/>
      <c r="E15" s="185"/>
      <c r="F15" s="205"/>
      <c r="G15" s="207"/>
      <c r="H15" s="207"/>
      <c r="I15" s="207"/>
      <c r="J15" s="207"/>
      <c r="K15" s="207"/>
      <c r="L15" s="207"/>
      <c r="M15" s="185"/>
      <c r="N15" s="186"/>
    </row>
    <row r="16" spans="2:14" ht="12.75">
      <c r="B16" s="184"/>
      <c r="C16" s="205"/>
      <c r="D16" s="185"/>
      <c r="E16" s="340" t="s">
        <v>2</v>
      </c>
      <c r="F16" s="340" t="s">
        <v>254</v>
      </c>
      <c r="G16" s="340"/>
      <c r="H16" s="340" t="s">
        <v>255</v>
      </c>
      <c r="I16" s="340" t="s">
        <v>256</v>
      </c>
      <c r="J16" s="340"/>
      <c r="K16" s="153" t="s">
        <v>257</v>
      </c>
      <c r="L16" s="153" t="s">
        <v>258</v>
      </c>
      <c r="M16" s="153" t="s">
        <v>257</v>
      </c>
      <c r="N16" s="186"/>
    </row>
    <row r="17" spans="2:14" ht="12.75">
      <c r="B17" s="184"/>
      <c r="C17" s="205"/>
      <c r="D17" s="185"/>
      <c r="E17" s="340"/>
      <c r="F17" s="340"/>
      <c r="G17" s="340"/>
      <c r="H17" s="340"/>
      <c r="I17" s="340"/>
      <c r="J17" s="340"/>
      <c r="K17" s="154" t="s">
        <v>259</v>
      </c>
      <c r="L17" s="154" t="s">
        <v>260</v>
      </c>
      <c r="M17" s="154" t="s">
        <v>261</v>
      </c>
      <c r="N17" s="186"/>
    </row>
    <row r="18" spans="2:14" ht="12.75">
      <c r="B18" s="184"/>
      <c r="C18" s="205"/>
      <c r="D18" s="185"/>
      <c r="E18" s="216">
        <v>1</v>
      </c>
      <c r="F18" s="335" t="s">
        <v>262</v>
      </c>
      <c r="G18" s="336"/>
      <c r="H18" s="217" t="s">
        <v>263</v>
      </c>
      <c r="I18" s="337">
        <v>404000558</v>
      </c>
      <c r="J18" s="338"/>
      <c r="K18" s="218">
        <v>0</v>
      </c>
      <c r="L18" s="218">
        <v>0</v>
      </c>
      <c r="M18" s="219">
        <v>1462006</v>
      </c>
      <c r="N18" s="186"/>
    </row>
    <row r="19" spans="2:14" ht="12.75">
      <c r="B19" s="184"/>
      <c r="C19" s="205"/>
      <c r="D19" s="185"/>
      <c r="E19" s="216">
        <v>2</v>
      </c>
      <c r="F19" s="335" t="s">
        <v>262</v>
      </c>
      <c r="G19" s="336"/>
      <c r="H19" s="217" t="s">
        <v>264</v>
      </c>
      <c r="I19" s="337">
        <v>404000558</v>
      </c>
      <c r="J19" s="338"/>
      <c r="K19" s="220">
        <v>21860.8</v>
      </c>
      <c r="L19" s="218">
        <v>138.93</v>
      </c>
      <c r="M19" s="219">
        <f>+K19*L19</f>
        <v>3037120.944</v>
      </c>
      <c r="N19" s="186"/>
    </row>
    <row r="20" spans="2:14" ht="12.75">
      <c r="B20" s="184"/>
      <c r="C20" s="205"/>
      <c r="D20" s="185"/>
      <c r="E20" s="216">
        <v>3</v>
      </c>
      <c r="F20" s="335" t="s">
        <v>265</v>
      </c>
      <c r="G20" s="336"/>
      <c r="H20" s="217" t="s">
        <v>263</v>
      </c>
      <c r="I20" s="341">
        <v>52001031102</v>
      </c>
      <c r="J20" s="338"/>
      <c r="K20" s="220">
        <v>0</v>
      </c>
      <c r="L20" s="218">
        <v>0</v>
      </c>
      <c r="M20" s="219">
        <v>13648</v>
      </c>
      <c r="N20" s="186"/>
    </row>
    <row r="21" spans="2:14" ht="12.75">
      <c r="B21" s="184"/>
      <c r="C21" s="205"/>
      <c r="D21" s="185"/>
      <c r="E21" s="216">
        <v>4</v>
      </c>
      <c r="F21" s="335" t="s">
        <v>265</v>
      </c>
      <c r="G21" s="336"/>
      <c r="H21" s="217" t="s">
        <v>264</v>
      </c>
      <c r="I21" s="341">
        <v>52001031103</v>
      </c>
      <c r="J21" s="338"/>
      <c r="K21" s="220">
        <v>27186.19</v>
      </c>
      <c r="L21" s="218">
        <v>138.93</v>
      </c>
      <c r="M21" s="219">
        <f>+K21*L21</f>
        <v>3776977.3767</v>
      </c>
      <c r="N21" s="186"/>
    </row>
    <row r="22" spans="2:14" ht="12.75">
      <c r="B22" s="184"/>
      <c r="C22" s="205"/>
      <c r="D22" s="185"/>
      <c r="E22" s="216">
        <v>5</v>
      </c>
      <c r="F22" s="335" t="s">
        <v>266</v>
      </c>
      <c r="G22" s="336"/>
      <c r="H22" s="217" t="s">
        <v>263</v>
      </c>
      <c r="I22" s="341" t="s">
        <v>267</v>
      </c>
      <c r="J22" s="338"/>
      <c r="K22" s="220">
        <v>0</v>
      </c>
      <c r="L22" s="218">
        <v>0</v>
      </c>
      <c r="M22" s="219">
        <v>10597</v>
      </c>
      <c r="N22" s="186"/>
    </row>
    <row r="23" spans="2:14" ht="12.75">
      <c r="B23" s="184"/>
      <c r="C23" s="205"/>
      <c r="D23" s="185"/>
      <c r="E23" s="216">
        <v>6</v>
      </c>
      <c r="F23" s="335" t="s">
        <v>266</v>
      </c>
      <c r="G23" s="336"/>
      <c r="H23" s="217" t="s">
        <v>264</v>
      </c>
      <c r="I23" s="341" t="s">
        <v>268</v>
      </c>
      <c r="J23" s="338"/>
      <c r="K23" s="220">
        <v>7934.23</v>
      </c>
      <c r="L23" s="218">
        <v>138.93</v>
      </c>
      <c r="M23" s="219">
        <f>+K23*L23</f>
        <v>1102302.5739</v>
      </c>
      <c r="N23" s="186"/>
    </row>
    <row r="24" spans="2:14" ht="12.75">
      <c r="B24" s="184"/>
      <c r="C24" s="205"/>
      <c r="D24" s="185"/>
      <c r="E24" s="216">
        <v>7</v>
      </c>
      <c r="F24" s="335" t="s">
        <v>266</v>
      </c>
      <c r="G24" s="336"/>
      <c r="H24" s="217" t="s">
        <v>269</v>
      </c>
      <c r="I24" s="341" t="s">
        <v>270</v>
      </c>
      <c r="J24" s="338"/>
      <c r="K24" s="220">
        <v>0</v>
      </c>
      <c r="L24" s="218">
        <v>0</v>
      </c>
      <c r="M24" s="219">
        <f>+K24*L24</f>
        <v>0</v>
      </c>
      <c r="N24" s="186"/>
    </row>
    <row r="25" spans="2:14" ht="12.75">
      <c r="B25" s="184"/>
      <c r="C25" s="205"/>
      <c r="D25" s="185"/>
      <c r="E25" s="216">
        <v>8</v>
      </c>
      <c r="F25" s="335" t="s">
        <v>271</v>
      </c>
      <c r="G25" s="336"/>
      <c r="H25" s="217" t="s">
        <v>263</v>
      </c>
      <c r="I25" s="341" t="s">
        <v>272</v>
      </c>
      <c r="J25" s="338"/>
      <c r="K25" s="220">
        <v>0</v>
      </c>
      <c r="L25" s="218">
        <v>0</v>
      </c>
      <c r="M25" s="219">
        <v>7887</v>
      </c>
      <c r="N25" s="186"/>
    </row>
    <row r="26" spans="2:14" ht="12.75">
      <c r="B26" s="184"/>
      <c r="C26" s="205"/>
      <c r="D26" s="185"/>
      <c r="E26" s="216">
        <v>9</v>
      </c>
      <c r="F26" s="335" t="s">
        <v>271</v>
      </c>
      <c r="G26" s="336"/>
      <c r="H26" s="217" t="s">
        <v>264</v>
      </c>
      <c r="I26" s="341" t="s">
        <v>273</v>
      </c>
      <c r="J26" s="338"/>
      <c r="K26" s="220">
        <v>508.4</v>
      </c>
      <c r="L26" s="218">
        <v>138.93</v>
      </c>
      <c r="M26" s="219">
        <f>+K26*L26</f>
        <v>70632.012</v>
      </c>
      <c r="N26" s="186"/>
    </row>
    <row r="27" spans="2:14" ht="12.75">
      <c r="B27" s="184"/>
      <c r="C27" s="205"/>
      <c r="D27" s="185"/>
      <c r="E27" s="216">
        <v>10</v>
      </c>
      <c r="F27" s="335" t="s">
        <v>274</v>
      </c>
      <c r="G27" s="336"/>
      <c r="H27" s="217" t="s">
        <v>263</v>
      </c>
      <c r="I27" s="341" t="s">
        <v>275</v>
      </c>
      <c r="J27" s="338"/>
      <c r="K27" s="220">
        <v>0</v>
      </c>
      <c r="L27" s="218">
        <v>0</v>
      </c>
      <c r="M27" s="219">
        <v>33029</v>
      </c>
      <c r="N27" s="186"/>
    </row>
    <row r="28" spans="2:14" ht="12.75">
      <c r="B28" s="184"/>
      <c r="C28" s="205"/>
      <c r="D28" s="185"/>
      <c r="E28" s="216">
        <v>11</v>
      </c>
      <c r="F28" s="335" t="s">
        <v>274</v>
      </c>
      <c r="G28" s="336"/>
      <c r="H28" s="217" t="s">
        <v>264</v>
      </c>
      <c r="I28" s="341" t="s">
        <v>276</v>
      </c>
      <c r="J28" s="338"/>
      <c r="K28" s="220">
        <v>2576.21</v>
      </c>
      <c r="L28" s="218">
        <v>138.93</v>
      </c>
      <c r="M28" s="219">
        <f>+K28*L28</f>
        <v>357912.8553</v>
      </c>
      <c r="N28" s="186"/>
    </row>
    <row r="29" spans="2:14" ht="12.75">
      <c r="B29" s="184"/>
      <c r="C29" s="205"/>
      <c r="D29" s="185"/>
      <c r="E29" s="216"/>
      <c r="F29" s="335"/>
      <c r="G29" s="336"/>
      <c r="H29" s="217"/>
      <c r="I29" s="341"/>
      <c r="J29" s="338"/>
      <c r="K29" s="221">
        <v>0</v>
      </c>
      <c r="L29" s="222">
        <v>0</v>
      </c>
      <c r="M29" s="219">
        <v>0</v>
      </c>
      <c r="N29" s="186"/>
    </row>
    <row r="30" spans="2:14" s="169" customFormat="1" ht="21" customHeight="1">
      <c r="B30" s="223"/>
      <c r="C30" s="224"/>
      <c r="D30" s="225"/>
      <c r="E30" s="226"/>
      <c r="F30" s="342" t="s">
        <v>277</v>
      </c>
      <c r="G30" s="343"/>
      <c r="H30" s="343"/>
      <c r="I30" s="343"/>
      <c r="J30" s="343"/>
      <c r="K30" s="343"/>
      <c r="L30" s="344"/>
      <c r="M30" s="227">
        <f>SUM(M18:M29)</f>
        <v>9872112.7619</v>
      </c>
      <c r="N30" s="228"/>
    </row>
    <row r="31" spans="2:14" s="169" customFormat="1" ht="21" customHeight="1">
      <c r="B31" s="223"/>
      <c r="C31" s="224"/>
      <c r="D31" s="225"/>
      <c r="E31" s="225"/>
      <c r="F31" s="229"/>
      <c r="G31" s="229"/>
      <c r="H31" s="229"/>
      <c r="I31" s="229"/>
      <c r="J31" s="229"/>
      <c r="K31" s="229"/>
      <c r="L31" s="229"/>
      <c r="M31" s="230"/>
      <c r="N31" s="228"/>
    </row>
    <row r="32" spans="2:14" ht="12.75">
      <c r="B32" s="184"/>
      <c r="C32" s="205">
        <v>4</v>
      </c>
      <c r="D32" s="185"/>
      <c r="E32" s="231"/>
      <c r="F32" s="212" t="s">
        <v>29</v>
      </c>
      <c r="G32" s="231"/>
      <c r="H32" s="231"/>
      <c r="I32" s="231"/>
      <c r="J32" s="231"/>
      <c r="K32" s="231"/>
      <c r="L32" s="231"/>
      <c r="M32" s="185"/>
      <c r="N32" s="186"/>
    </row>
    <row r="33" spans="2:14" ht="12.75">
      <c r="B33" s="184"/>
      <c r="C33" s="205"/>
      <c r="D33" s="185"/>
      <c r="E33" s="231"/>
      <c r="F33" s="212"/>
      <c r="G33" s="231"/>
      <c r="H33" s="231"/>
      <c r="I33" s="231"/>
      <c r="J33" s="231"/>
      <c r="K33" s="231"/>
      <c r="L33" s="231"/>
      <c r="M33" s="185"/>
      <c r="N33" s="186"/>
    </row>
    <row r="34" spans="2:14" ht="12.75">
      <c r="B34" s="184"/>
      <c r="C34" s="205"/>
      <c r="D34" s="185"/>
      <c r="E34" s="340" t="s">
        <v>2</v>
      </c>
      <c r="F34" s="345" t="s">
        <v>278</v>
      </c>
      <c r="G34" s="346"/>
      <c r="H34" s="346"/>
      <c r="I34" s="346"/>
      <c r="J34" s="347"/>
      <c r="K34" s="153" t="s">
        <v>257</v>
      </c>
      <c r="L34" s="153" t="s">
        <v>258</v>
      </c>
      <c r="M34" s="153" t="s">
        <v>257</v>
      </c>
      <c r="N34" s="186"/>
    </row>
    <row r="35" spans="2:14" ht="12.75">
      <c r="B35" s="184"/>
      <c r="C35" s="205"/>
      <c r="D35" s="185"/>
      <c r="E35" s="340"/>
      <c r="F35" s="348"/>
      <c r="G35" s="349"/>
      <c r="H35" s="349"/>
      <c r="I35" s="349"/>
      <c r="J35" s="350"/>
      <c r="K35" s="154" t="s">
        <v>259</v>
      </c>
      <c r="L35" s="154" t="s">
        <v>260</v>
      </c>
      <c r="M35" s="154" t="s">
        <v>261</v>
      </c>
      <c r="N35" s="186"/>
    </row>
    <row r="36" spans="2:14" ht="12.75">
      <c r="B36" s="184"/>
      <c r="C36" s="205"/>
      <c r="D36" s="185"/>
      <c r="E36" s="232"/>
      <c r="F36" s="351" t="s">
        <v>279</v>
      </c>
      <c r="G36" s="352"/>
      <c r="H36" s="352"/>
      <c r="I36" s="352"/>
      <c r="J36" s="353"/>
      <c r="K36" s="218"/>
      <c r="L36" s="218"/>
      <c r="M36" s="219">
        <v>823545</v>
      </c>
      <c r="N36" s="186"/>
    </row>
    <row r="37" spans="2:14" ht="12.75">
      <c r="B37" s="184"/>
      <c r="C37" s="205"/>
      <c r="D37" s="185"/>
      <c r="E37" s="222"/>
      <c r="F37" s="351"/>
      <c r="G37" s="352"/>
      <c r="H37" s="352"/>
      <c r="I37" s="352"/>
      <c r="J37" s="353"/>
      <c r="K37" s="222"/>
      <c r="L37" s="222"/>
      <c r="M37" s="219">
        <v>0</v>
      </c>
      <c r="N37" s="186"/>
    </row>
    <row r="38" spans="2:14" ht="18" customHeight="1">
      <c r="B38" s="184"/>
      <c r="C38" s="205"/>
      <c r="D38" s="185"/>
      <c r="E38" s="226"/>
      <c r="F38" s="342" t="s">
        <v>277</v>
      </c>
      <c r="G38" s="343"/>
      <c r="H38" s="343"/>
      <c r="I38" s="343"/>
      <c r="J38" s="343"/>
      <c r="K38" s="343"/>
      <c r="L38" s="344"/>
      <c r="M38" s="227">
        <f>SUM(M36:M37)</f>
        <v>823545</v>
      </c>
      <c r="N38" s="186"/>
    </row>
    <row r="39" spans="2:14" ht="12.75">
      <c r="B39" s="184"/>
      <c r="C39" s="20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6"/>
    </row>
    <row r="40" spans="2:14" ht="12.75">
      <c r="B40" s="184"/>
      <c r="C40" s="20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6"/>
    </row>
    <row r="41" spans="2:14" ht="12.75">
      <c r="B41" s="184"/>
      <c r="C41" s="205">
        <v>5</v>
      </c>
      <c r="D41" s="185"/>
      <c r="E41" s="233">
        <v>2</v>
      </c>
      <c r="F41" s="234" t="s">
        <v>120</v>
      </c>
      <c r="G41" s="235"/>
      <c r="H41" s="185"/>
      <c r="I41" s="185"/>
      <c r="J41" s="185"/>
      <c r="K41" s="185"/>
      <c r="L41" s="185"/>
      <c r="M41" s="185"/>
      <c r="N41" s="186"/>
    </row>
    <row r="42" spans="2:14" ht="12.75">
      <c r="B42" s="184"/>
      <c r="C42" s="205"/>
      <c r="D42" s="185"/>
      <c r="E42" s="185"/>
      <c r="F42" s="185"/>
      <c r="G42" s="185" t="s">
        <v>280</v>
      </c>
      <c r="H42" s="185"/>
      <c r="I42" s="185"/>
      <c r="J42" s="185"/>
      <c r="K42" s="185"/>
      <c r="L42" s="185"/>
      <c r="M42" s="185"/>
      <c r="N42" s="186"/>
    </row>
    <row r="43" spans="2:14" ht="12.75">
      <c r="B43" s="184"/>
      <c r="C43" s="20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6"/>
    </row>
    <row r="44" spans="2:14" ht="12.75">
      <c r="B44" s="184"/>
      <c r="C44" s="205">
        <v>6</v>
      </c>
      <c r="D44" s="185"/>
      <c r="E44" s="233">
        <v>3</v>
      </c>
      <c r="F44" s="234" t="s">
        <v>121</v>
      </c>
      <c r="G44" s="235"/>
      <c r="H44" s="185"/>
      <c r="I44" s="185"/>
      <c r="J44" s="185"/>
      <c r="K44" s="205" t="s">
        <v>139</v>
      </c>
      <c r="L44" s="211">
        <v>66288891</v>
      </c>
      <c r="M44" s="185"/>
      <c r="N44" s="186"/>
    </row>
    <row r="45" spans="2:14" ht="12.75">
      <c r="B45" s="184"/>
      <c r="C45" s="205"/>
      <c r="D45" s="185"/>
      <c r="E45" s="236"/>
      <c r="F45" s="237"/>
      <c r="G45" s="235"/>
      <c r="H45" s="185"/>
      <c r="I45" s="185"/>
      <c r="J45" s="185"/>
      <c r="K45" s="185"/>
      <c r="L45" s="185"/>
      <c r="M45" s="185"/>
      <c r="N45" s="186"/>
    </row>
    <row r="46" spans="2:14" ht="12.75">
      <c r="B46" s="184"/>
      <c r="C46" s="205">
        <v>7</v>
      </c>
      <c r="D46" s="185"/>
      <c r="E46" s="238" t="s">
        <v>88</v>
      </c>
      <c r="F46" s="239" t="s">
        <v>122</v>
      </c>
      <c r="G46" s="185"/>
      <c r="H46" s="185"/>
      <c r="I46" s="185"/>
      <c r="J46" s="185"/>
      <c r="K46" s="205"/>
      <c r="L46" s="185"/>
      <c r="M46" s="185"/>
      <c r="N46" s="186"/>
    </row>
    <row r="47" spans="2:14" ht="12.75">
      <c r="B47" s="184"/>
      <c r="C47" s="205"/>
      <c r="D47" s="185"/>
      <c r="E47" s="185"/>
      <c r="F47" s="354" t="s">
        <v>281</v>
      </c>
      <c r="G47" s="354"/>
      <c r="H47" s="185"/>
      <c r="K47" s="205" t="s">
        <v>139</v>
      </c>
      <c r="L47" s="211">
        <f>+L49+L50</f>
        <v>31667509</v>
      </c>
      <c r="M47" s="185"/>
      <c r="N47" s="186"/>
    </row>
    <row r="48" spans="2:14" ht="12.75">
      <c r="B48" s="184"/>
      <c r="C48" s="205"/>
      <c r="D48" s="185"/>
      <c r="E48" s="185"/>
      <c r="F48" s="354" t="s">
        <v>282</v>
      </c>
      <c r="G48" s="354"/>
      <c r="H48" s="185"/>
      <c r="K48" s="205" t="s">
        <v>139</v>
      </c>
      <c r="L48" s="34"/>
      <c r="M48" s="185"/>
      <c r="N48" s="186"/>
    </row>
    <row r="49" spans="2:14" ht="12.75">
      <c r="B49" s="184"/>
      <c r="C49" s="205"/>
      <c r="D49" s="185"/>
      <c r="E49" s="185"/>
      <c r="F49" s="185" t="s">
        <v>283</v>
      </c>
      <c r="G49" s="185"/>
      <c r="H49" s="185"/>
      <c r="K49" s="205" t="s">
        <v>139</v>
      </c>
      <c r="L49" s="240">
        <v>0</v>
      </c>
      <c r="M49" s="185"/>
      <c r="N49" s="186"/>
    </row>
    <row r="50" spans="2:14" ht="12.75">
      <c r="B50" s="184"/>
      <c r="C50" s="205"/>
      <c r="D50" s="185"/>
      <c r="E50" s="185"/>
      <c r="F50" s="185" t="s">
        <v>284</v>
      </c>
      <c r="G50" s="185"/>
      <c r="H50" s="185"/>
      <c r="K50" s="205" t="s">
        <v>139</v>
      </c>
      <c r="L50" s="240">
        <v>31667509</v>
      </c>
      <c r="M50" s="185"/>
      <c r="N50" s="186"/>
    </row>
    <row r="51" spans="2:14" ht="12.75">
      <c r="B51" s="184"/>
      <c r="C51" s="205"/>
      <c r="D51" s="185"/>
      <c r="E51" s="185"/>
      <c r="F51" s="185"/>
      <c r="G51" s="185"/>
      <c r="H51" s="185"/>
      <c r="K51" s="205"/>
      <c r="L51" s="241"/>
      <c r="M51" s="185"/>
      <c r="N51" s="186"/>
    </row>
    <row r="52" spans="2:14" ht="12.75">
      <c r="B52" s="184"/>
      <c r="C52" s="20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6"/>
    </row>
    <row r="53" spans="2:14" ht="12.75">
      <c r="B53" s="184"/>
      <c r="C53" s="205">
        <v>8</v>
      </c>
      <c r="D53" s="185"/>
      <c r="E53" s="238" t="s">
        <v>88</v>
      </c>
      <c r="F53" s="239" t="s">
        <v>89</v>
      </c>
      <c r="G53" s="185"/>
      <c r="H53" s="185"/>
      <c r="I53" s="185"/>
      <c r="J53" s="185"/>
      <c r="K53" s="185"/>
      <c r="L53" s="205" t="s">
        <v>285</v>
      </c>
      <c r="M53" s="185"/>
      <c r="N53" s="186"/>
    </row>
    <row r="54" spans="2:14" ht="12.75">
      <c r="B54" s="184"/>
      <c r="C54" s="205"/>
      <c r="D54" s="185"/>
      <c r="E54" s="238"/>
      <c r="F54" s="239"/>
      <c r="G54" s="185"/>
      <c r="H54" s="185"/>
      <c r="I54" s="185"/>
      <c r="J54" s="185"/>
      <c r="K54" s="185"/>
      <c r="L54" s="205"/>
      <c r="M54" s="185"/>
      <c r="N54" s="186"/>
    </row>
    <row r="55" spans="2:14" ht="12.75">
      <c r="B55" s="184"/>
      <c r="C55" s="205"/>
      <c r="D55" s="185"/>
      <c r="E55" s="238"/>
      <c r="F55" s="239"/>
      <c r="G55" s="185"/>
      <c r="H55" s="185"/>
      <c r="I55" s="185"/>
      <c r="J55" s="185"/>
      <c r="K55" s="185"/>
      <c r="L55" s="205"/>
      <c r="M55" s="185"/>
      <c r="N55" s="186"/>
    </row>
    <row r="56" spans="2:14" ht="12.75">
      <c r="B56" s="184"/>
      <c r="C56" s="205"/>
      <c r="D56" s="185"/>
      <c r="E56" s="238"/>
      <c r="F56" s="239"/>
      <c r="G56" s="185"/>
      <c r="H56" s="185"/>
      <c r="I56" s="185"/>
      <c r="J56" s="185"/>
      <c r="K56" s="185"/>
      <c r="L56" s="205"/>
      <c r="M56" s="185"/>
      <c r="N56" s="186"/>
    </row>
    <row r="57" spans="2:14" ht="12.75">
      <c r="B57" s="184"/>
      <c r="C57" s="205"/>
      <c r="D57" s="185"/>
      <c r="E57" s="238"/>
      <c r="F57" s="239"/>
      <c r="G57" s="185"/>
      <c r="H57" s="185"/>
      <c r="I57" s="185"/>
      <c r="J57" s="185"/>
      <c r="K57" s="185"/>
      <c r="L57" s="205"/>
      <c r="M57" s="185"/>
      <c r="N57" s="186"/>
    </row>
    <row r="58" spans="2:14" ht="12.75">
      <c r="B58" s="184"/>
      <c r="C58" s="205"/>
      <c r="D58" s="185"/>
      <c r="E58" s="238"/>
      <c r="F58" s="239"/>
      <c r="G58" s="185"/>
      <c r="H58" s="185"/>
      <c r="I58" s="185"/>
      <c r="J58" s="185"/>
      <c r="K58" s="185"/>
      <c r="L58" s="205"/>
      <c r="M58" s="204" t="s">
        <v>286</v>
      </c>
      <c r="N58" s="186"/>
    </row>
    <row r="59" spans="2:14" ht="12.75">
      <c r="B59" s="184"/>
      <c r="C59" s="205">
        <v>9</v>
      </c>
      <c r="D59" s="185"/>
      <c r="E59" s="238" t="s">
        <v>88</v>
      </c>
      <c r="F59" s="239" t="s">
        <v>90</v>
      </c>
      <c r="G59" s="185"/>
      <c r="H59" s="357"/>
      <c r="I59" s="357"/>
      <c r="J59" s="185"/>
      <c r="K59" s="185"/>
      <c r="L59" s="185"/>
      <c r="N59" s="186"/>
    </row>
    <row r="60" spans="2:19" ht="12.75" customHeight="1">
      <c r="B60" s="184"/>
      <c r="C60" s="205"/>
      <c r="D60" s="185"/>
      <c r="E60" s="185"/>
      <c r="F60" s="185"/>
      <c r="G60" s="197" t="s">
        <v>287</v>
      </c>
      <c r="H60" s="242"/>
      <c r="I60" s="242"/>
      <c r="J60" s="243" t="s">
        <v>288</v>
      </c>
      <c r="K60" s="205" t="s">
        <v>139</v>
      </c>
      <c r="L60" s="244">
        <v>2709023</v>
      </c>
      <c r="M60" s="185"/>
      <c r="N60" s="186"/>
      <c r="Q60" s="185"/>
      <c r="R60" s="185"/>
      <c r="S60" s="185"/>
    </row>
    <row r="61" spans="2:19" ht="12.75">
      <c r="B61" s="184"/>
      <c r="C61" s="205"/>
      <c r="D61" s="185"/>
      <c r="E61" s="185"/>
      <c r="F61" s="185"/>
      <c r="G61" s="26" t="s">
        <v>289</v>
      </c>
      <c r="H61" s="185"/>
      <c r="I61" s="185"/>
      <c r="J61" s="205" t="s">
        <v>288</v>
      </c>
      <c r="K61" s="205" t="s">
        <v>139</v>
      </c>
      <c r="L61" s="244">
        <v>2351847</v>
      </c>
      <c r="M61" s="185"/>
      <c r="N61" s="186"/>
      <c r="Q61" s="185"/>
      <c r="R61" s="185"/>
      <c r="S61" s="185"/>
    </row>
    <row r="62" spans="2:19" s="195" customFormat="1" ht="12.75">
      <c r="B62" s="196"/>
      <c r="C62" s="245"/>
      <c r="D62" s="197"/>
      <c r="E62" s="197"/>
      <c r="F62" s="197"/>
      <c r="G62" s="197" t="s">
        <v>290</v>
      </c>
      <c r="H62" s="197"/>
      <c r="I62" s="197"/>
      <c r="J62" s="245" t="s">
        <v>288</v>
      </c>
      <c r="K62" s="205" t="s">
        <v>139</v>
      </c>
      <c r="L62" s="244">
        <v>383949</v>
      </c>
      <c r="M62" s="197"/>
      <c r="N62" s="198"/>
      <c r="Q62" s="197"/>
      <c r="R62" s="197"/>
      <c r="S62" s="197"/>
    </row>
    <row r="63" spans="2:19" s="195" customFormat="1" ht="12.75">
      <c r="B63" s="196"/>
      <c r="C63" s="245"/>
      <c r="D63" s="197"/>
      <c r="E63" s="197"/>
      <c r="F63" s="197"/>
      <c r="G63" s="185" t="s">
        <v>291</v>
      </c>
      <c r="H63" s="197"/>
      <c r="I63" s="197"/>
      <c r="J63" s="246" t="s">
        <v>292</v>
      </c>
      <c r="K63" s="205" t="s">
        <v>139</v>
      </c>
      <c r="L63" s="244">
        <v>1866160</v>
      </c>
      <c r="M63" s="197"/>
      <c r="N63" s="198"/>
      <c r="Q63" s="197"/>
      <c r="R63" s="197"/>
      <c r="S63" s="197"/>
    </row>
    <row r="64" spans="2:19" s="195" customFormat="1" ht="15">
      <c r="B64" s="196"/>
      <c r="C64" s="245"/>
      <c r="D64" s="197"/>
      <c r="G64" s="197" t="s">
        <v>293</v>
      </c>
      <c r="H64" s="242"/>
      <c r="I64" s="242"/>
      <c r="J64" s="243" t="s">
        <v>294</v>
      </c>
      <c r="K64" s="205" t="s">
        <v>139</v>
      </c>
      <c r="L64" s="247">
        <f>+L60+L61+L62-L63</f>
        <v>3578659</v>
      </c>
      <c r="M64" s="197"/>
      <c r="N64" s="198"/>
      <c r="Q64" s="197"/>
      <c r="R64" s="242"/>
      <c r="S64" s="242"/>
    </row>
    <row r="65" spans="2:19" s="195" customFormat="1" ht="15">
      <c r="B65" s="196"/>
      <c r="C65" s="245"/>
      <c r="D65" s="197"/>
      <c r="G65" s="197"/>
      <c r="H65" s="242"/>
      <c r="I65" s="242"/>
      <c r="J65" s="243"/>
      <c r="K65" s="205"/>
      <c r="L65" s="248"/>
      <c r="M65" s="197"/>
      <c r="N65" s="198"/>
      <c r="Q65" s="197"/>
      <c r="R65" s="242"/>
      <c r="S65" s="242"/>
    </row>
    <row r="66" spans="2:19" s="195" customFormat="1" ht="15">
      <c r="B66" s="196"/>
      <c r="C66" s="245"/>
      <c r="D66" s="197"/>
      <c r="G66" s="197"/>
      <c r="H66" s="242"/>
      <c r="I66" s="242"/>
      <c r="J66" s="243"/>
      <c r="K66" s="205"/>
      <c r="L66" s="248"/>
      <c r="M66" s="197"/>
      <c r="N66" s="198"/>
      <c r="Q66" s="197"/>
      <c r="R66" s="242"/>
      <c r="S66" s="242"/>
    </row>
    <row r="67" spans="2:14" s="195" customFormat="1" ht="15">
      <c r="B67" s="196"/>
      <c r="C67" s="245">
        <v>10</v>
      </c>
      <c r="D67" s="197"/>
      <c r="E67" s="238" t="s">
        <v>88</v>
      </c>
      <c r="F67" s="239" t="s">
        <v>91</v>
      </c>
      <c r="G67" s="242"/>
      <c r="H67" s="242"/>
      <c r="I67" s="242"/>
      <c r="J67" s="242"/>
      <c r="K67" s="242"/>
      <c r="L67" s="242"/>
      <c r="M67" s="197"/>
      <c r="N67" s="198"/>
    </row>
    <row r="68" spans="2:14" s="195" customFormat="1" ht="12.75">
      <c r="B68" s="196"/>
      <c r="C68" s="245"/>
      <c r="D68" s="197"/>
      <c r="E68" s="197"/>
      <c r="F68" s="197"/>
      <c r="G68" s="197" t="s">
        <v>295</v>
      </c>
      <c r="H68" s="197"/>
      <c r="I68" s="197"/>
      <c r="J68" s="197"/>
      <c r="K68" s="205" t="s">
        <v>139</v>
      </c>
      <c r="L68" s="249">
        <v>25926156</v>
      </c>
      <c r="M68" s="197"/>
      <c r="N68" s="198"/>
    </row>
    <row r="69" spans="2:14" s="195" customFormat="1" ht="12.75">
      <c r="B69" s="196"/>
      <c r="C69" s="245"/>
      <c r="D69" s="197"/>
      <c r="E69" s="197"/>
      <c r="F69" s="197"/>
      <c r="G69" s="197" t="s">
        <v>296</v>
      </c>
      <c r="H69" s="197"/>
      <c r="I69" s="197"/>
      <c r="J69" s="197"/>
      <c r="K69" s="205" t="s">
        <v>139</v>
      </c>
      <c r="L69" s="244">
        <v>26759849</v>
      </c>
      <c r="M69" s="197"/>
      <c r="N69" s="198"/>
    </row>
    <row r="70" spans="2:14" s="195" customFormat="1" ht="12.75">
      <c r="B70" s="196"/>
      <c r="C70" s="245"/>
      <c r="D70" s="197"/>
      <c r="E70" s="197"/>
      <c r="F70" s="197"/>
      <c r="G70" s="250" t="s">
        <v>297</v>
      </c>
      <c r="H70" s="197"/>
      <c r="I70" s="197"/>
      <c r="J70" s="197"/>
      <c r="K70" s="205" t="s">
        <v>139</v>
      </c>
      <c r="L70" s="244">
        <v>0</v>
      </c>
      <c r="M70" s="197"/>
      <c r="N70" s="198"/>
    </row>
    <row r="71" spans="2:14" s="195" customFormat="1" ht="12.75">
      <c r="B71" s="196"/>
      <c r="C71" s="245"/>
      <c r="D71" s="197"/>
      <c r="E71" s="197"/>
      <c r="F71" s="197"/>
      <c r="G71" s="250" t="s">
        <v>298</v>
      </c>
      <c r="H71" s="197"/>
      <c r="I71" s="197"/>
      <c r="J71" s="197"/>
      <c r="K71" s="205" t="s">
        <v>139</v>
      </c>
      <c r="L71" s="244">
        <v>21643282</v>
      </c>
      <c r="M71" s="197"/>
      <c r="N71" s="198"/>
    </row>
    <row r="72" spans="2:14" s="195" customFormat="1" ht="12.75">
      <c r="B72" s="196"/>
      <c r="C72" s="245"/>
      <c r="D72" s="197"/>
      <c r="E72" s="197"/>
      <c r="F72" s="197"/>
      <c r="G72" s="197" t="s">
        <v>299</v>
      </c>
      <c r="H72" s="197"/>
      <c r="I72" s="197"/>
      <c r="J72" s="197"/>
      <c r="K72" s="205" t="s">
        <v>139</v>
      </c>
      <c r="L72" s="247">
        <f>+L68+L69-L71-L70</f>
        <v>31042723</v>
      </c>
      <c r="M72" s="197"/>
      <c r="N72" s="198"/>
    </row>
    <row r="73" spans="2:14" s="195" customFormat="1" ht="12.75">
      <c r="B73" s="196"/>
      <c r="C73" s="245"/>
      <c r="D73" s="197"/>
      <c r="E73" s="197"/>
      <c r="F73" s="197"/>
      <c r="G73" s="197"/>
      <c r="H73" s="197"/>
      <c r="I73" s="197"/>
      <c r="J73" s="197"/>
      <c r="K73" s="205"/>
      <c r="L73" s="248"/>
      <c r="M73" s="197"/>
      <c r="N73" s="198"/>
    </row>
    <row r="74" spans="2:14" s="195" customFormat="1" ht="12.75">
      <c r="B74" s="196"/>
      <c r="C74" s="245"/>
      <c r="D74" s="197"/>
      <c r="E74" s="197"/>
      <c r="F74" s="197"/>
      <c r="G74" s="197"/>
      <c r="H74" s="197"/>
      <c r="I74" s="197"/>
      <c r="J74" s="197"/>
      <c r="K74" s="205"/>
      <c r="L74" s="248"/>
      <c r="M74" s="197"/>
      <c r="N74" s="198"/>
    </row>
    <row r="75" spans="2:14" s="195" customFormat="1" ht="12.75">
      <c r="B75" s="196"/>
      <c r="C75" s="245"/>
      <c r="D75" s="197"/>
      <c r="E75" s="197"/>
      <c r="F75" s="251" t="s">
        <v>300</v>
      </c>
      <c r="G75" s="197"/>
      <c r="H75" s="197"/>
      <c r="I75" s="197"/>
      <c r="J75" s="197"/>
      <c r="K75" s="205"/>
      <c r="L75" s="248"/>
      <c r="M75" s="197"/>
      <c r="N75" s="198"/>
    </row>
    <row r="76" spans="2:14" s="195" customFormat="1" ht="12.75">
      <c r="B76" s="196"/>
      <c r="C76" s="245"/>
      <c r="D76" s="197"/>
      <c r="E76" s="197"/>
      <c r="F76" s="197" t="s">
        <v>301</v>
      </c>
      <c r="G76" s="197"/>
      <c r="H76" s="197"/>
      <c r="I76" s="197"/>
      <c r="J76" s="197"/>
      <c r="K76" s="205"/>
      <c r="L76" s="248"/>
      <c r="M76" s="197"/>
      <c r="N76" s="198"/>
    </row>
    <row r="77" spans="2:14" s="195" customFormat="1" ht="12.75">
      <c r="B77" s="196"/>
      <c r="C77" s="245"/>
      <c r="D77" s="197"/>
      <c r="E77" s="197"/>
      <c r="F77" s="251" t="s">
        <v>302</v>
      </c>
      <c r="G77" s="251"/>
      <c r="H77" s="251"/>
      <c r="I77" s="251"/>
      <c r="J77" s="251"/>
      <c r="K77" s="245"/>
      <c r="L77" s="251"/>
      <c r="M77" s="197"/>
      <c r="N77" s="198"/>
    </row>
    <row r="78" spans="2:14" s="195" customFormat="1" ht="12.75">
      <c r="B78" s="196"/>
      <c r="C78" s="245"/>
      <c r="D78" s="197"/>
      <c r="E78" s="197"/>
      <c r="F78" s="251"/>
      <c r="G78" s="251"/>
      <c r="H78" s="251"/>
      <c r="I78" s="251"/>
      <c r="J78" s="251"/>
      <c r="K78" s="245"/>
      <c r="L78" s="251"/>
      <c r="M78" s="197"/>
      <c r="N78" s="198"/>
    </row>
    <row r="79" spans="2:14" s="195" customFormat="1" ht="12.75">
      <c r="B79" s="196"/>
      <c r="C79" s="245"/>
      <c r="D79" s="197"/>
      <c r="E79" s="197"/>
      <c r="F79" s="251"/>
      <c r="G79" s="251"/>
      <c r="H79" s="251"/>
      <c r="I79" s="251"/>
      <c r="J79" s="251"/>
      <c r="K79" s="245"/>
      <c r="L79" s="251"/>
      <c r="M79" s="197"/>
      <c r="N79" s="198"/>
    </row>
    <row r="80" spans="2:14" s="195" customFormat="1" ht="12.75">
      <c r="B80" s="196"/>
      <c r="C80" s="245"/>
      <c r="D80" s="197"/>
      <c r="E80" s="197"/>
      <c r="F80" s="251"/>
      <c r="G80" s="251"/>
      <c r="H80" s="251"/>
      <c r="I80" s="251"/>
      <c r="J80" s="251"/>
      <c r="K80" s="245"/>
      <c r="L80" s="251"/>
      <c r="M80" s="197"/>
      <c r="N80" s="198"/>
    </row>
    <row r="81" spans="2:14" ht="12.75">
      <c r="B81" s="196"/>
      <c r="C81" s="236">
        <v>11</v>
      </c>
      <c r="D81" s="252"/>
      <c r="E81" s="238" t="s">
        <v>88</v>
      </c>
      <c r="F81" s="239" t="s">
        <v>181</v>
      </c>
      <c r="G81" s="209"/>
      <c r="H81" s="210"/>
      <c r="I81" s="185"/>
      <c r="K81" s="205" t="s">
        <v>285</v>
      </c>
      <c r="M81" s="197"/>
      <c r="N81" s="198"/>
    </row>
    <row r="82" spans="2:14" ht="12.75">
      <c r="B82" s="196"/>
      <c r="C82" s="212"/>
      <c r="D82" s="192"/>
      <c r="F82" s="239"/>
      <c r="G82" s="215"/>
      <c r="H82" s="185"/>
      <c r="I82" s="185"/>
      <c r="K82" s="205"/>
      <c r="L82" s="185"/>
      <c r="M82" s="197"/>
      <c r="N82" s="198"/>
    </row>
    <row r="83" spans="2:14" ht="12.75">
      <c r="B83" s="196"/>
      <c r="C83" s="205">
        <v>12</v>
      </c>
      <c r="D83" s="185"/>
      <c r="E83" s="238" t="s">
        <v>88</v>
      </c>
      <c r="F83" s="239" t="s">
        <v>303</v>
      </c>
      <c r="G83" s="207"/>
      <c r="H83" s="207"/>
      <c r="I83" s="207"/>
      <c r="K83" s="205" t="s">
        <v>285</v>
      </c>
      <c r="M83" s="197"/>
      <c r="N83" s="198"/>
    </row>
    <row r="84" spans="2:14" ht="12.75">
      <c r="B84" s="196"/>
      <c r="C84" s="205"/>
      <c r="D84" s="185"/>
      <c r="F84" s="225"/>
      <c r="G84" s="225"/>
      <c r="H84" s="225"/>
      <c r="I84" s="225"/>
      <c r="K84" s="205"/>
      <c r="L84" s="205"/>
      <c r="M84" s="197"/>
      <c r="N84" s="198"/>
    </row>
    <row r="85" spans="2:14" ht="12.75">
      <c r="B85" s="196"/>
      <c r="C85" s="205">
        <v>13</v>
      </c>
      <c r="D85" s="185"/>
      <c r="E85" s="238" t="s">
        <v>88</v>
      </c>
      <c r="F85" s="239" t="s">
        <v>93</v>
      </c>
      <c r="G85" s="209"/>
      <c r="H85" s="210"/>
      <c r="I85" s="225"/>
      <c r="K85" s="205" t="s">
        <v>285</v>
      </c>
      <c r="L85" s="205"/>
      <c r="M85" s="197"/>
      <c r="N85" s="198"/>
    </row>
    <row r="86" spans="2:14" ht="12.75">
      <c r="B86" s="196"/>
      <c r="C86" s="205"/>
      <c r="D86" s="185"/>
      <c r="F86" s="253"/>
      <c r="G86" s="253"/>
      <c r="H86" s="207"/>
      <c r="I86" s="207"/>
      <c r="K86" s="205"/>
      <c r="L86" s="207"/>
      <c r="M86" s="197"/>
      <c r="N86" s="198"/>
    </row>
    <row r="87" spans="2:14" ht="12.75">
      <c r="B87" s="196"/>
      <c r="C87" s="205">
        <v>14</v>
      </c>
      <c r="D87" s="185"/>
      <c r="E87" s="208">
        <v>4</v>
      </c>
      <c r="F87" s="254" t="s">
        <v>11</v>
      </c>
      <c r="G87" s="253"/>
      <c r="H87" s="207"/>
      <c r="I87" s="207"/>
      <c r="K87" s="205" t="s">
        <v>139</v>
      </c>
      <c r="L87" s="211">
        <v>11988387</v>
      </c>
      <c r="M87" s="197"/>
      <c r="N87" s="198"/>
    </row>
    <row r="88" spans="2:14" ht="12.75">
      <c r="B88" s="196"/>
      <c r="C88" s="205"/>
      <c r="D88" s="185"/>
      <c r="E88" s="185"/>
      <c r="F88" s="253"/>
      <c r="G88" s="253"/>
      <c r="H88" s="207"/>
      <c r="I88" s="207"/>
      <c r="K88" s="205"/>
      <c r="L88" s="185"/>
      <c r="M88" s="197"/>
      <c r="N88" s="198"/>
    </row>
    <row r="89" spans="2:14" ht="12.75">
      <c r="B89" s="196"/>
      <c r="C89" s="205">
        <v>15</v>
      </c>
      <c r="D89" s="185"/>
      <c r="E89" s="192" t="s">
        <v>88</v>
      </c>
      <c r="F89" s="255" t="s">
        <v>12</v>
      </c>
      <c r="G89" s="253"/>
      <c r="H89" s="207"/>
      <c r="I89" s="207"/>
      <c r="K89" s="205" t="s">
        <v>285</v>
      </c>
      <c r="M89" s="197"/>
      <c r="N89" s="198"/>
    </row>
    <row r="90" spans="2:14" ht="12.75">
      <c r="B90" s="196"/>
      <c r="D90" s="185"/>
      <c r="E90" s="17"/>
      <c r="F90" s="256"/>
      <c r="G90" s="253"/>
      <c r="H90" s="207"/>
      <c r="I90" s="207"/>
      <c r="K90" s="205"/>
      <c r="L90" s="257"/>
      <c r="M90" s="197"/>
      <c r="N90" s="198"/>
    </row>
    <row r="91" spans="2:14" ht="12.75">
      <c r="B91" s="196"/>
      <c r="C91" s="205">
        <v>16</v>
      </c>
      <c r="D91" s="225"/>
      <c r="E91" s="192" t="s">
        <v>88</v>
      </c>
      <c r="F91" s="255" t="s">
        <v>92</v>
      </c>
      <c r="G91" s="258"/>
      <c r="H91" s="258"/>
      <c r="I91" s="258"/>
      <c r="K91" s="205" t="s">
        <v>285</v>
      </c>
      <c r="L91" s="258"/>
      <c r="M91" s="197"/>
      <c r="N91" s="198"/>
    </row>
    <row r="92" spans="2:14" ht="12.75">
      <c r="B92" s="196"/>
      <c r="D92" s="185"/>
      <c r="E92" s="17"/>
      <c r="F92" s="256"/>
      <c r="G92" s="231"/>
      <c r="H92" s="231"/>
      <c r="I92" s="231"/>
      <c r="K92" s="205"/>
      <c r="L92" s="231"/>
      <c r="M92" s="197"/>
      <c r="N92" s="198"/>
    </row>
    <row r="93" spans="2:14" ht="12.75">
      <c r="B93" s="196"/>
      <c r="C93" s="224">
        <v>17</v>
      </c>
      <c r="D93" s="185"/>
      <c r="E93" s="215" t="s">
        <v>88</v>
      </c>
      <c r="F93" s="259" t="s">
        <v>13</v>
      </c>
      <c r="G93" s="231"/>
      <c r="H93" s="231"/>
      <c r="I93" s="231"/>
      <c r="K93" s="205" t="s">
        <v>285</v>
      </c>
      <c r="L93" s="231"/>
      <c r="M93" s="197"/>
      <c r="N93" s="198"/>
    </row>
    <row r="94" spans="2:14" ht="12.75">
      <c r="B94" s="196"/>
      <c r="C94" s="205"/>
      <c r="D94" s="185"/>
      <c r="E94" s="17"/>
      <c r="F94" s="256"/>
      <c r="G94" s="225"/>
      <c r="H94" s="225"/>
      <c r="I94" s="225"/>
      <c r="K94" s="205"/>
      <c r="L94" s="205"/>
      <c r="M94" s="197"/>
      <c r="N94" s="198"/>
    </row>
    <row r="95" spans="2:14" ht="12.75">
      <c r="B95" s="196"/>
      <c r="C95" s="205">
        <v>18</v>
      </c>
      <c r="D95" s="185"/>
      <c r="E95" s="192" t="s">
        <v>88</v>
      </c>
      <c r="F95" s="260" t="s">
        <v>123</v>
      </c>
      <c r="G95" s="225"/>
      <c r="H95" s="225"/>
      <c r="I95" s="225"/>
      <c r="K95" s="205" t="s">
        <v>285</v>
      </c>
      <c r="L95" s="205"/>
      <c r="M95" s="197"/>
      <c r="N95" s="198"/>
    </row>
    <row r="96" spans="2:14" ht="12.75">
      <c r="B96" s="196"/>
      <c r="C96" s="205"/>
      <c r="D96" s="185"/>
      <c r="E96" s="17"/>
      <c r="F96" s="256"/>
      <c r="G96" s="253"/>
      <c r="H96" s="253"/>
      <c r="I96" s="253"/>
      <c r="K96" s="205"/>
      <c r="L96" s="207"/>
      <c r="M96" s="197"/>
      <c r="N96" s="198"/>
    </row>
    <row r="97" spans="2:14" ht="12.75">
      <c r="B97" s="196"/>
      <c r="C97" s="205">
        <v>19</v>
      </c>
      <c r="D97" s="185"/>
      <c r="E97" s="192" t="s">
        <v>88</v>
      </c>
      <c r="F97" s="261" t="s">
        <v>14</v>
      </c>
      <c r="G97" s="253"/>
      <c r="H97" s="253"/>
      <c r="I97" s="253"/>
      <c r="K97" s="205" t="s">
        <v>285</v>
      </c>
      <c r="L97" s="185"/>
      <c r="M97" s="197"/>
      <c r="N97" s="198"/>
    </row>
    <row r="98" spans="2:14" ht="12.75">
      <c r="B98" s="196"/>
      <c r="C98" s="205"/>
      <c r="D98" s="185"/>
      <c r="E98" s="17"/>
      <c r="F98" s="256"/>
      <c r="G98" s="253"/>
      <c r="H98" s="253"/>
      <c r="I98" s="253"/>
      <c r="K98" s="205"/>
      <c r="L98" s="185"/>
      <c r="M98" s="197"/>
      <c r="N98" s="198"/>
    </row>
    <row r="99" spans="2:14" ht="12.75">
      <c r="B99" s="196"/>
      <c r="C99" s="205">
        <v>20</v>
      </c>
      <c r="D99" s="185"/>
      <c r="E99" s="215" t="s">
        <v>88</v>
      </c>
      <c r="F99" s="239" t="s">
        <v>15</v>
      </c>
      <c r="G99" s="253"/>
      <c r="H99" s="253"/>
      <c r="I99" s="253"/>
      <c r="K99" s="205" t="s">
        <v>285</v>
      </c>
      <c r="L99" s="185"/>
      <c r="M99" s="197"/>
      <c r="N99" s="198"/>
    </row>
    <row r="100" spans="2:14" ht="12.75">
      <c r="B100" s="196"/>
      <c r="C100" s="205"/>
      <c r="D100" s="185"/>
      <c r="E100" s="17"/>
      <c r="F100" s="256"/>
      <c r="G100" s="258"/>
      <c r="H100" s="258"/>
      <c r="I100" s="258"/>
      <c r="K100" s="205"/>
      <c r="L100" s="258"/>
      <c r="M100" s="197"/>
      <c r="N100" s="198"/>
    </row>
    <row r="101" spans="2:14" ht="12.75">
      <c r="B101" s="196"/>
      <c r="C101" s="205">
        <v>21</v>
      </c>
      <c r="D101" s="185"/>
      <c r="E101" s="215" t="s">
        <v>88</v>
      </c>
      <c r="F101" s="239" t="s">
        <v>176</v>
      </c>
      <c r="G101" s="185"/>
      <c r="H101" s="185"/>
      <c r="I101" s="185"/>
      <c r="K101" s="205" t="s">
        <v>139</v>
      </c>
      <c r="L101" s="262">
        <v>11988387</v>
      </c>
      <c r="M101" s="197"/>
      <c r="N101" s="198"/>
    </row>
    <row r="102" spans="2:14" ht="12.75">
      <c r="B102" s="196"/>
      <c r="C102" s="205"/>
      <c r="D102" s="185"/>
      <c r="E102" s="236"/>
      <c r="F102" s="237"/>
      <c r="G102" s="235"/>
      <c r="H102" s="185"/>
      <c r="I102" s="185"/>
      <c r="K102" s="205"/>
      <c r="L102" s="185"/>
      <c r="M102" s="197"/>
      <c r="N102" s="198"/>
    </row>
    <row r="103" spans="2:14" ht="12.75">
      <c r="B103" s="196"/>
      <c r="C103" s="205">
        <v>22</v>
      </c>
      <c r="D103" s="185"/>
      <c r="E103" s="208">
        <v>5</v>
      </c>
      <c r="F103" s="254" t="s">
        <v>124</v>
      </c>
      <c r="G103" s="215"/>
      <c r="H103" s="185"/>
      <c r="I103" s="185"/>
      <c r="K103" s="205" t="s">
        <v>285</v>
      </c>
      <c r="L103" s="185"/>
      <c r="M103" s="197"/>
      <c r="N103" s="198"/>
    </row>
    <row r="104" spans="2:14" ht="12.75">
      <c r="B104" s="196"/>
      <c r="C104" s="205"/>
      <c r="D104" s="185"/>
      <c r="E104" s="185"/>
      <c r="F104" s="185"/>
      <c r="G104" s="185"/>
      <c r="H104" s="185"/>
      <c r="I104" s="185"/>
      <c r="K104" s="205"/>
      <c r="L104" s="185"/>
      <c r="M104" s="197"/>
      <c r="N104" s="198"/>
    </row>
    <row r="105" spans="2:14" ht="12.75">
      <c r="B105" s="196"/>
      <c r="C105" s="205">
        <v>23</v>
      </c>
      <c r="D105" s="185"/>
      <c r="E105" s="208">
        <v>6</v>
      </c>
      <c r="F105" s="254" t="s">
        <v>125</v>
      </c>
      <c r="G105" s="215"/>
      <c r="H105" s="185"/>
      <c r="I105" s="185"/>
      <c r="K105" s="205" t="s">
        <v>285</v>
      </c>
      <c r="L105" s="185"/>
      <c r="M105" s="197"/>
      <c r="N105" s="198"/>
    </row>
    <row r="106" spans="2:14" ht="12.75">
      <c r="B106" s="196"/>
      <c r="C106" s="205"/>
      <c r="D106" s="185"/>
      <c r="H106" s="185"/>
      <c r="I106" s="185"/>
      <c r="K106" s="205"/>
      <c r="L106" s="185"/>
      <c r="M106" s="197"/>
      <c r="N106" s="198"/>
    </row>
    <row r="107" spans="2:14" ht="12.75">
      <c r="B107" s="196"/>
      <c r="C107" s="205">
        <v>24</v>
      </c>
      <c r="D107" s="185"/>
      <c r="E107" s="208">
        <v>7</v>
      </c>
      <c r="F107" s="254" t="s">
        <v>16</v>
      </c>
      <c r="G107" s="215"/>
      <c r="H107" s="185"/>
      <c r="I107" s="185"/>
      <c r="K107" s="205" t="s">
        <v>285</v>
      </c>
      <c r="L107" s="185"/>
      <c r="M107" s="197"/>
      <c r="N107" s="198"/>
    </row>
    <row r="108" spans="2:14" ht="12.75">
      <c r="B108" s="196"/>
      <c r="C108" s="205"/>
      <c r="H108" s="185"/>
      <c r="I108" s="205"/>
      <c r="K108" s="205"/>
      <c r="L108" s="185"/>
      <c r="M108" s="197"/>
      <c r="N108" s="198"/>
    </row>
    <row r="109" spans="2:14" ht="12.75">
      <c r="B109" s="196"/>
      <c r="C109" s="205">
        <v>25</v>
      </c>
      <c r="D109" s="185"/>
      <c r="E109" s="238" t="s">
        <v>88</v>
      </c>
      <c r="F109" s="215" t="s">
        <v>126</v>
      </c>
      <c r="H109" s="185"/>
      <c r="I109" s="205"/>
      <c r="K109" s="205" t="s">
        <v>285</v>
      </c>
      <c r="L109" s="185"/>
      <c r="M109" s="197"/>
      <c r="N109" s="198"/>
    </row>
    <row r="110" spans="2:14" ht="12.75">
      <c r="B110" s="196"/>
      <c r="D110" s="185"/>
      <c r="E110" s="185"/>
      <c r="F110" s="185"/>
      <c r="G110" s="185"/>
      <c r="H110" s="185"/>
      <c r="I110" s="205"/>
      <c r="K110" s="205"/>
      <c r="L110" s="185"/>
      <c r="M110" s="197"/>
      <c r="N110" s="198"/>
    </row>
    <row r="111" spans="2:14" ht="12.75">
      <c r="B111" s="196"/>
      <c r="C111" s="203">
        <v>26</v>
      </c>
      <c r="D111" s="185"/>
      <c r="E111" s="238" t="s">
        <v>88</v>
      </c>
      <c r="F111" s="185"/>
      <c r="G111" s="185"/>
      <c r="H111" s="185"/>
      <c r="I111" s="205"/>
      <c r="K111" s="205" t="s">
        <v>285</v>
      </c>
      <c r="L111" s="185"/>
      <c r="M111" s="197"/>
      <c r="N111" s="198"/>
    </row>
    <row r="112" spans="2:14" ht="12.75">
      <c r="B112" s="196"/>
      <c r="D112" s="185"/>
      <c r="E112" s="238"/>
      <c r="F112" s="185"/>
      <c r="G112" s="185"/>
      <c r="H112" s="185"/>
      <c r="I112" s="205"/>
      <c r="K112" s="205"/>
      <c r="L112" s="185"/>
      <c r="M112" s="197"/>
      <c r="N112" s="198"/>
    </row>
    <row r="113" spans="2:14" ht="12.75">
      <c r="B113" s="196"/>
      <c r="D113" s="185"/>
      <c r="E113" s="238"/>
      <c r="F113" s="185"/>
      <c r="G113" s="185"/>
      <c r="H113" s="185"/>
      <c r="I113" s="205"/>
      <c r="K113" s="205"/>
      <c r="L113" s="185"/>
      <c r="M113" s="197"/>
      <c r="N113" s="198"/>
    </row>
    <row r="114" spans="2:14" ht="12.75">
      <c r="B114" s="196"/>
      <c r="D114" s="185"/>
      <c r="E114" s="238"/>
      <c r="F114" s="185"/>
      <c r="G114" s="185"/>
      <c r="H114" s="185"/>
      <c r="I114" s="205"/>
      <c r="K114" s="205"/>
      <c r="L114" s="185"/>
      <c r="M114" s="197"/>
      <c r="N114" s="198"/>
    </row>
    <row r="115" spans="2:14" ht="12.75">
      <c r="B115" s="196"/>
      <c r="D115" s="185"/>
      <c r="E115" s="238"/>
      <c r="F115" s="185"/>
      <c r="G115" s="185"/>
      <c r="H115" s="185"/>
      <c r="I115" s="205"/>
      <c r="K115" s="205"/>
      <c r="L115" s="185"/>
      <c r="M115" s="197"/>
      <c r="N115" s="198"/>
    </row>
    <row r="116" spans="2:14" ht="12.75">
      <c r="B116" s="196"/>
      <c r="D116" s="185"/>
      <c r="E116" s="238"/>
      <c r="F116" s="185"/>
      <c r="G116" s="185"/>
      <c r="H116" s="185"/>
      <c r="I116" s="205"/>
      <c r="K116" s="205"/>
      <c r="L116" s="185"/>
      <c r="M116" s="197"/>
      <c r="N116" s="198"/>
    </row>
    <row r="117" spans="2:14" ht="12.75">
      <c r="B117" s="196"/>
      <c r="D117" s="185"/>
      <c r="E117" s="238"/>
      <c r="F117" s="185"/>
      <c r="G117" s="185"/>
      <c r="H117" s="185"/>
      <c r="I117" s="205"/>
      <c r="K117" s="205"/>
      <c r="L117" s="185"/>
      <c r="M117" s="197"/>
      <c r="N117" s="198"/>
    </row>
    <row r="118" spans="2:14" ht="12.75">
      <c r="B118" s="196"/>
      <c r="C118" s="205"/>
      <c r="D118" s="185"/>
      <c r="F118" s="215"/>
      <c r="G118" s="185"/>
      <c r="H118" s="185"/>
      <c r="I118" s="205"/>
      <c r="K118" s="205"/>
      <c r="L118" s="185"/>
      <c r="M118" s="204" t="s">
        <v>304</v>
      </c>
      <c r="N118" s="198"/>
    </row>
    <row r="119" spans="2:14" ht="12.75">
      <c r="B119" s="196"/>
      <c r="C119" s="205"/>
      <c r="D119" s="185"/>
      <c r="F119" s="215"/>
      <c r="G119" s="185"/>
      <c r="H119" s="185"/>
      <c r="I119" s="205"/>
      <c r="K119" s="205"/>
      <c r="L119" s="185"/>
      <c r="M119" s="204"/>
      <c r="N119" s="198"/>
    </row>
    <row r="120" spans="2:14" ht="12.75">
      <c r="B120" s="196"/>
      <c r="C120" s="205">
        <v>27</v>
      </c>
      <c r="D120" s="185"/>
      <c r="E120" s="251" t="s">
        <v>4</v>
      </c>
      <c r="F120" s="251" t="s">
        <v>305</v>
      </c>
      <c r="G120" s="185"/>
      <c r="H120" s="185"/>
      <c r="I120" s="205"/>
      <c r="K120" s="205" t="s">
        <v>139</v>
      </c>
      <c r="L120" s="211">
        <v>155835613</v>
      </c>
      <c r="M120" s="197"/>
      <c r="N120" s="198"/>
    </row>
    <row r="121" spans="2:14" ht="12.75">
      <c r="B121" s="196"/>
      <c r="C121" s="205"/>
      <c r="D121" s="185"/>
      <c r="E121" s="185"/>
      <c r="F121" s="253"/>
      <c r="G121" s="253"/>
      <c r="H121" s="185"/>
      <c r="I121" s="205"/>
      <c r="K121" s="205"/>
      <c r="L121" s="185"/>
      <c r="M121" s="197"/>
      <c r="N121" s="198"/>
    </row>
    <row r="122" spans="2:14" ht="12.75">
      <c r="B122" s="196"/>
      <c r="C122" s="205">
        <v>28</v>
      </c>
      <c r="D122" s="185"/>
      <c r="E122" s="251">
        <v>1</v>
      </c>
      <c r="F122" s="263" t="s">
        <v>18</v>
      </c>
      <c r="G122" s="185"/>
      <c r="H122" s="185"/>
      <c r="I122" s="205"/>
      <c r="K122" s="205" t="s">
        <v>285</v>
      </c>
      <c r="L122" s="185"/>
      <c r="M122" s="197"/>
      <c r="N122" s="198"/>
    </row>
    <row r="123" spans="2:14" ht="12.75">
      <c r="B123" s="196"/>
      <c r="C123" s="205"/>
      <c r="D123" s="185"/>
      <c r="E123" s="251"/>
      <c r="F123" s="263"/>
      <c r="G123" s="185"/>
      <c r="H123" s="185"/>
      <c r="I123" s="205"/>
      <c r="K123" s="205"/>
      <c r="L123" s="185"/>
      <c r="M123" s="197"/>
      <c r="N123" s="198"/>
    </row>
    <row r="124" spans="2:14" ht="12.75">
      <c r="B124" s="196"/>
      <c r="C124" s="205">
        <v>29</v>
      </c>
      <c r="D124" s="185"/>
      <c r="E124" s="251">
        <v>2</v>
      </c>
      <c r="F124" s="251" t="s">
        <v>19</v>
      </c>
      <c r="G124" s="185"/>
      <c r="H124" s="185"/>
      <c r="I124" s="185"/>
      <c r="K124" s="205" t="s">
        <v>139</v>
      </c>
      <c r="L124" s="211">
        <v>155835613</v>
      </c>
      <c r="M124" s="197"/>
      <c r="N124" s="198"/>
    </row>
    <row r="125" spans="2:14" ht="12.75">
      <c r="B125" s="196"/>
      <c r="C125" s="205"/>
      <c r="D125" s="185"/>
      <c r="E125" s="251"/>
      <c r="F125" s="251"/>
      <c r="G125" s="185"/>
      <c r="H125" s="185"/>
      <c r="I125" s="185"/>
      <c r="K125" s="205"/>
      <c r="L125" s="185"/>
      <c r="M125" s="197"/>
      <c r="N125" s="198"/>
    </row>
    <row r="126" spans="2:14" ht="12.75">
      <c r="B126" s="196"/>
      <c r="C126" s="205"/>
      <c r="D126" s="185"/>
      <c r="E126" s="185"/>
      <c r="F126" s="185"/>
      <c r="G126" s="185"/>
      <c r="H126" s="185" t="s">
        <v>306</v>
      </c>
      <c r="I126" s="185"/>
      <c r="J126" s="185"/>
      <c r="K126" s="185"/>
      <c r="L126" s="185"/>
      <c r="M126" s="197"/>
      <c r="N126" s="198"/>
    </row>
    <row r="127" spans="2:14" ht="12.75">
      <c r="B127" s="196"/>
      <c r="C127" s="205"/>
      <c r="D127" s="185"/>
      <c r="E127" s="356" t="s">
        <v>2</v>
      </c>
      <c r="F127" s="356" t="s">
        <v>307</v>
      </c>
      <c r="G127" s="358" t="s">
        <v>308</v>
      </c>
      <c r="H127" s="359"/>
      <c r="I127" s="360"/>
      <c r="J127" s="358" t="s">
        <v>309</v>
      </c>
      <c r="K127" s="359"/>
      <c r="L127" s="360"/>
      <c r="M127" s="197"/>
      <c r="N127" s="198"/>
    </row>
    <row r="128" spans="2:14" ht="12.75">
      <c r="B128" s="196"/>
      <c r="C128" s="205"/>
      <c r="D128" s="185"/>
      <c r="E128" s="356"/>
      <c r="F128" s="356"/>
      <c r="G128" s="264" t="s">
        <v>310</v>
      </c>
      <c r="H128" s="264" t="s">
        <v>311</v>
      </c>
      <c r="I128" s="264" t="s">
        <v>312</v>
      </c>
      <c r="J128" s="264" t="s">
        <v>310</v>
      </c>
      <c r="K128" s="264" t="s">
        <v>311</v>
      </c>
      <c r="L128" s="264" t="s">
        <v>312</v>
      </c>
      <c r="M128" s="197"/>
      <c r="N128" s="198"/>
    </row>
    <row r="129" spans="2:14" ht="12.75">
      <c r="B129" s="196"/>
      <c r="C129" s="205">
        <v>30</v>
      </c>
      <c r="D129" s="185"/>
      <c r="E129" s="265"/>
      <c r="F129" t="s">
        <v>23</v>
      </c>
      <c r="G129" s="266">
        <v>0</v>
      </c>
      <c r="H129" s="266">
        <v>0</v>
      </c>
      <c r="I129" s="266">
        <f>+G129-H129</f>
        <v>0</v>
      </c>
      <c r="J129" s="266">
        <v>0</v>
      </c>
      <c r="K129" s="266">
        <v>0</v>
      </c>
      <c r="L129" s="266">
        <f>+J129-K129</f>
        <v>0</v>
      </c>
      <c r="M129" s="197"/>
      <c r="N129" s="198"/>
    </row>
    <row r="130" spans="2:14" ht="12.75">
      <c r="B130" s="196"/>
      <c r="C130" s="205">
        <v>31</v>
      </c>
      <c r="D130" s="185"/>
      <c r="E130" s="265"/>
      <c r="F130" s="267" t="s">
        <v>5</v>
      </c>
      <c r="G130" s="266">
        <v>0</v>
      </c>
      <c r="H130" s="266">
        <v>0</v>
      </c>
      <c r="I130" s="266">
        <f>+G130-H130</f>
        <v>0</v>
      </c>
      <c r="J130" s="266">
        <v>0</v>
      </c>
      <c r="K130" s="266">
        <v>0</v>
      </c>
      <c r="L130" s="266">
        <f>+J130-K130</f>
        <v>0</v>
      </c>
      <c r="M130" s="197"/>
      <c r="N130" s="198"/>
    </row>
    <row r="131" spans="2:14" ht="12.75">
      <c r="B131" s="196"/>
      <c r="C131" s="205">
        <v>32</v>
      </c>
      <c r="D131" s="185"/>
      <c r="E131" s="265"/>
      <c r="F131" s="267" t="s">
        <v>313</v>
      </c>
      <c r="G131" s="266">
        <v>286070220</v>
      </c>
      <c r="H131" s="266">
        <v>130899220</v>
      </c>
      <c r="I131" s="266">
        <f>+G131-H131</f>
        <v>155171000</v>
      </c>
      <c r="J131" s="266">
        <v>284370220</v>
      </c>
      <c r="K131" s="266">
        <v>92279944</v>
      </c>
      <c r="L131" s="266">
        <f>+J131-K131</f>
        <v>192090276</v>
      </c>
      <c r="M131" s="197"/>
      <c r="N131" s="198"/>
    </row>
    <row r="132" spans="2:14" ht="12.75">
      <c r="B132" s="196"/>
      <c r="C132" s="205">
        <v>33</v>
      </c>
      <c r="D132" s="185"/>
      <c r="E132" s="222"/>
      <c r="F132" s="267" t="s">
        <v>314</v>
      </c>
      <c r="G132" s="266">
        <v>4040783</v>
      </c>
      <c r="H132" s="266">
        <v>3376170</v>
      </c>
      <c r="I132" s="266">
        <f>+G132-H132</f>
        <v>664613</v>
      </c>
      <c r="J132" s="266">
        <v>4040783</v>
      </c>
      <c r="K132" s="266">
        <v>3210015</v>
      </c>
      <c r="L132" s="266">
        <f>+J132-K132</f>
        <v>830768</v>
      </c>
      <c r="M132" s="197"/>
      <c r="N132" s="198"/>
    </row>
    <row r="133" spans="2:14" ht="12.75">
      <c r="B133" s="196"/>
      <c r="C133" s="205"/>
      <c r="D133" s="185"/>
      <c r="E133" s="222"/>
      <c r="F133" s="222"/>
      <c r="G133" s="268">
        <f aca="true" t="shared" si="0" ref="G133:L133">SUM(G129:G132)</f>
        <v>290111003</v>
      </c>
      <c r="H133" s="268">
        <f t="shared" si="0"/>
        <v>134275390</v>
      </c>
      <c r="I133" s="268">
        <f t="shared" si="0"/>
        <v>155835613</v>
      </c>
      <c r="J133" s="268">
        <f t="shared" si="0"/>
        <v>288411003</v>
      </c>
      <c r="K133" s="268">
        <f t="shared" si="0"/>
        <v>95489959</v>
      </c>
      <c r="L133" s="268">
        <f t="shared" si="0"/>
        <v>192921044</v>
      </c>
      <c r="M133" s="197"/>
      <c r="N133" s="198"/>
    </row>
    <row r="134" spans="2:14" ht="12.75">
      <c r="B134" s="196"/>
      <c r="C134" s="205"/>
      <c r="D134" s="185"/>
      <c r="E134" s="185"/>
      <c r="F134" s="185"/>
      <c r="G134" s="269"/>
      <c r="H134" s="269"/>
      <c r="I134" s="269"/>
      <c r="J134" s="269"/>
      <c r="K134" s="269"/>
      <c r="L134" s="269"/>
      <c r="M134" s="197"/>
      <c r="N134" s="198"/>
    </row>
    <row r="135" spans="2:14" ht="12.75">
      <c r="B135" s="196"/>
      <c r="C135" s="205">
        <v>34</v>
      </c>
      <c r="D135" s="185"/>
      <c r="E135" s="251">
        <v>3</v>
      </c>
      <c r="F135" s="251" t="s">
        <v>315</v>
      </c>
      <c r="G135" s="185"/>
      <c r="H135" s="185"/>
      <c r="I135" s="185"/>
      <c r="K135" s="205" t="s">
        <v>285</v>
      </c>
      <c r="L135" s="251"/>
      <c r="M135" s="197"/>
      <c r="N135" s="198"/>
    </row>
    <row r="136" spans="2:14" ht="12.75">
      <c r="B136" s="196"/>
      <c r="C136" s="205"/>
      <c r="D136" s="185"/>
      <c r="E136" s="251"/>
      <c r="F136" s="251"/>
      <c r="G136" s="185"/>
      <c r="H136" s="185"/>
      <c r="I136" s="185"/>
      <c r="K136" s="205"/>
      <c r="L136" s="251"/>
      <c r="M136" s="197"/>
      <c r="N136" s="198"/>
    </row>
    <row r="137" spans="2:14" ht="12.75">
      <c r="B137" s="196"/>
      <c r="C137" s="205">
        <v>35</v>
      </c>
      <c r="D137" s="197"/>
      <c r="E137" s="251">
        <v>4</v>
      </c>
      <c r="F137" s="251" t="s">
        <v>20</v>
      </c>
      <c r="G137" s="197"/>
      <c r="H137" s="197"/>
      <c r="I137" s="197"/>
      <c r="K137" s="245" t="s">
        <v>285</v>
      </c>
      <c r="L137" s="251"/>
      <c r="M137" s="197"/>
      <c r="N137" s="198"/>
    </row>
    <row r="138" spans="2:14" ht="12.75">
      <c r="B138" s="196"/>
      <c r="C138" s="205"/>
      <c r="D138" s="197"/>
      <c r="E138" s="251"/>
      <c r="F138" s="251"/>
      <c r="G138" s="197"/>
      <c r="H138" s="197"/>
      <c r="I138" s="197"/>
      <c r="K138" s="245"/>
      <c r="L138" s="251"/>
      <c r="M138" s="197"/>
      <c r="N138" s="198"/>
    </row>
    <row r="139" spans="2:14" ht="15">
      <c r="B139" s="196"/>
      <c r="C139" s="205">
        <v>36</v>
      </c>
      <c r="D139" s="197"/>
      <c r="E139" s="251">
        <v>5</v>
      </c>
      <c r="F139" s="251" t="s">
        <v>21</v>
      </c>
      <c r="G139" s="197"/>
      <c r="H139" s="242"/>
      <c r="I139" s="242"/>
      <c r="K139" s="245" t="s">
        <v>285</v>
      </c>
      <c r="L139" s="251"/>
      <c r="M139" s="197"/>
      <c r="N139" s="198"/>
    </row>
    <row r="140" spans="2:14" ht="15">
      <c r="B140" s="196"/>
      <c r="C140" s="205"/>
      <c r="D140" s="197"/>
      <c r="E140" s="251"/>
      <c r="F140" s="251"/>
      <c r="G140" s="197"/>
      <c r="H140" s="242"/>
      <c r="I140" s="242"/>
      <c r="K140" s="245"/>
      <c r="L140" s="251"/>
      <c r="M140" s="197"/>
      <c r="N140" s="198"/>
    </row>
    <row r="141" spans="2:14" ht="15">
      <c r="B141" s="196"/>
      <c r="C141" s="205">
        <v>37</v>
      </c>
      <c r="D141" s="197"/>
      <c r="E141" s="251">
        <v>6</v>
      </c>
      <c r="F141" s="251" t="s">
        <v>22</v>
      </c>
      <c r="G141" s="242"/>
      <c r="H141" s="242"/>
      <c r="I141" s="242"/>
      <c r="K141" s="245" t="s">
        <v>285</v>
      </c>
      <c r="L141" s="251"/>
      <c r="M141" s="197"/>
      <c r="N141" s="198"/>
    </row>
    <row r="142" spans="2:14" ht="15">
      <c r="B142" s="196"/>
      <c r="C142" s="205"/>
      <c r="D142" s="197"/>
      <c r="E142" s="251"/>
      <c r="F142" s="251"/>
      <c r="G142" s="242"/>
      <c r="H142" s="242"/>
      <c r="I142" s="242"/>
      <c r="J142" s="197"/>
      <c r="K142" s="245"/>
      <c r="L142" s="251"/>
      <c r="M142" s="197"/>
      <c r="N142" s="198"/>
    </row>
    <row r="143" spans="2:14" ht="12.75">
      <c r="B143" s="196"/>
      <c r="C143" s="245"/>
      <c r="D143" s="192"/>
      <c r="E143" s="270" t="s">
        <v>3</v>
      </c>
      <c r="F143" s="209" t="s">
        <v>316</v>
      </c>
      <c r="G143" s="209"/>
      <c r="H143" s="271"/>
      <c r="I143" s="271"/>
      <c r="J143" s="197"/>
      <c r="K143" s="205" t="s">
        <v>139</v>
      </c>
      <c r="L143" s="211">
        <v>17286746</v>
      </c>
      <c r="M143" s="197"/>
      <c r="N143" s="198"/>
    </row>
    <row r="144" spans="2:14" ht="12.75">
      <c r="B144" s="196"/>
      <c r="C144" s="245"/>
      <c r="D144" s="192"/>
      <c r="E144" s="270"/>
      <c r="F144" s="209"/>
      <c r="G144" s="209"/>
      <c r="H144" s="271"/>
      <c r="I144" s="271"/>
      <c r="J144" s="197"/>
      <c r="K144" s="245"/>
      <c r="L144" s="251"/>
      <c r="M144" s="197"/>
      <c r="N144" s="198"/>
    </row>
    <row r="145" spans="2:14" ht="12.75">
      <c r="B145" s="196"/>
      <c r="C145" s="245">
        <v>40</v>
      </c>
      <c r="D145" s="192"/>
      <c r="E145" s="208">
        <v>1</v>
      </c>
      <c r="F145" s="254" t="s">
        <v>24</v>
      </c>
      <c r="G145" s="215"/>
      <c r="H145" s="272"/>
      <c r="I145" s="272"/>
      <c r="J145" s="185"/>
      <c r="K145" s="245" t="s">
        <v>285</v>
      </c>
      <c r="L145" s="251"/>
      <c r="M145" s="197"/>
      <c r="N145" s="198"/>
    </row>
    <row r="146" spans="2:14" ht="12.75">
      <c r="B146" s="196"/>
      <c r="C146" s="245"/>
      <c r="D146" s="192"/>
      <c r="E146" s="208"/>
      <c r="F146" s="254"/>
      <c r="G146" s="215"/>
      <c r="H146" s="272"/>
      <c r="I146" s="272"/>
      <c r="J146" s="185"/>
      <c r="K146" s="245"/>
      <c r="L146" s="251"/>
      <c r="M146" s="197"/>
      <c r="N146" s="198"/>
    </row>
    <row r="147" spans="2:14" ht="12.75">
      <c r="B147" s="184"/>
      <c r="C147" s="245">
        <v>41</v>
      </c>
      <c r="D147" s="192"/>
      <c r="E147" s="208">
        <v>2</v>
      </c>
      <c r="F147" s="254" t="s">
        <v>25</v>
      </c>
      <c r="G147" s="215"/>
      <c r="H147" s="192"/>
      <c r="I147" s="192"/>
      <c r="J147" s="185"/>
      <c r="K147" s="245" t="s">
        <v>285</v>
      </c>
      <c r="L147" s="185"/>
      <c r="M147" s="185"/>
      <c r="N147" s="186"/>
    </row>
    <row r="148" spans="2:14" ht="12.75">
      <c r="B148" s="184"/>
      <c r="C148" s="245"/>
      <c r="D148" s="192"/>
      <c r="E148" s="208"/>
      <c r="F148" s="254"/>
      <c r="G148" s="215"/>
      <c r="H148" s="192"/>
      <c r="I148" s="192"/>
      <c r="J148" s="185"/>
      <c r="K148" s="245"/>
      <c r="L148" s="185"/>
      <c r="M148" s="185"/>
      <c r="N148" s="186"/>
    </row>
    <row r="149" spans="2:14" ht="12.75">
      <c r="B149" s="184"/>
      <c r="C149" s="245">
        <v>42</v>
      </c>
      <c r="D149" s="192"/>
      <c r="E149" s="238" t="s">
        <v>88</v>
      </c>
      <c r="F149" s="239" t="s">
        <v>94</v>
      </c>
      <c r="G149" s="192"/>
      <c r="H149" s="192"/>
      <c r="I149" s="192"/>
      <c r="J149" s="185"/>
      <c r="K149" s="245" t="s">
        <v>285</v>
      </c>
      <c r="L149" s="185"/>
      <c r="M149" s="185"/>
      <c r="N149" s="186"/>
    </row>
    <row r="150" spans="2:14" ht="12.75">
      <c r="B150" s="184"/>
      <c r="C150" s="245"/>
      <c r="D150" s="192"/>
      <c r="E150" s="238"/>
      <c r="F150" s="239"/>
      <c r="G150" s="192"/>
      <c r="H150" s="192"/>
      <c r="I150" s="192"/>
      <c r="J150" s="185"/>
      <c r="K150" s="245"/>
      <c r="L150" s="185"/>
      <c r="M150" s="185"/>
      <c r="N150" s="186"/>
    </row>
    <row r="151" spans="2:14" ht="12.75">
      <c r="B151" s="184"/>
      <c r="C151" s="245">
        <v>43</v>
      </c>
      <c r="D151" s="192"/>
      <c r="E151" s="238" t="s">
        <v>88</v>
      </c>
      <c r="F151" s="239" t="s">
        <v>119</v>
      </c>
      <c r="G151" s="192"/>
      <c r="H151" s="192"/>
      <c r="I151" s="192"/>
      <c r="J151" s="185"/>
      <c r="K151" s="245" t="s">
        <v>285</v>
      </c>
      <c r="L151" s="185"/>
      <c r="M151" s="185"/>
      <c r="N151" s="186"/>
    </row>
    <row r="152" spans="2:14" ht="12.75">
      <c r="B152" s="184"/>
      <c r="C152" s="245"/>
      <c r="D152" s="192"/>
      <c r="E152" s="238"/>
      <c r="F152" s="239"/>
      <c r="G152" s="192"/>
      <c r="H152" s="192"/>
      <c r="I152" s="192"/>
      <c r="J152" s="185"/>
      <c r="K152" s="245"/>
      <c r="L152" s="185"/>
      <c r="M152" s="185"/>
      <c r="N152" s="186"/>
    </row>
    <row r="153" spans="2:14" ht="12.75">
      <c r="B153" s="184"/>
      <c r="C153" s="245">
        <v>44</v>
      </c>
      <c r="D153" s="192"/>
      <c r="E153" s="208">
        <v>3</v>
      </c>
      <c r="F153" s="254" t="s">
        <v>26</v>
      </c>
      <c r="G153" s="215"/>
      <c r="H153" s="192"/>
      <c r="I153" s="192"/>
      <c r="J153" s="185"/>
      <c r="K153" s="205" t="s">
        <v>139</v>
      </c>
      <c r="L153" s="211">
        <v>17286746</v>
      </c>
      <c r="M153" s="185"/>
      <c r="N153" s="186"/>
    </row>
    <row r="154" spans="2:14" ht="12.75">
      <c r="B154" s="184"/>
      <c r="C154" s="245"/>
      <c r="D154" s="192"/>
      <c r="E154" s="208"/>
      <c r="F154" s="254"/>
      <c r="G154" s="215"/>
      <c r="H154" s="192"/>
      <c r="I154" s="192"/>
      <c r="J154" s="185"/>
      <c r="K154" s="197"/>
      <c r="L154" s="185"/>
      <c r="M154" s="185"/>
      <c r="N154" s="186"/>
    </row>
    <row r="155" spans="2:14" ht="12.75">
      <c r="B155" s="184"/>
      <c r="C155" s="245">
        <v>45</v>
      </c>
      <c r="D155" s="192"/>
      <c r="E155" s="238" t="s">
        <v>88</v>
      </c>
      <c r="F155" s="239" t="s">
        <v>127</v>
      </c>
      <c r="G155" s="192"/>
      <c r="H155" s="192"/>
      <c r="I155" s="192"/>
      <c r="J155" s="185"/>
      <c r="K155" s="197"/>
      <c r="L155" s="185"/>
      <c r="M155" s="185"/>
      <c r="N155" s="186"/>
    </row>
    <row r="156" spans="2:14" ht="12.75">
      <c r="B156" s="184"/>
      <c r="C156" s="245"/>
      <c r="D156" s="192"/>
      <c r="E156" s="238"/>
      <c r="F156" s="354" t="s">
        <v>281</v>
      </c>
      <c r="G156" s="354"/>
      <c r="H156" s="185"/>
      <c r="J156" s="205" t="s">
        <v>139</v>
      </c>
      <c r="K156" s="273">
        <f>+K158+K159</f>
        <v>16678451</v>
      </c>
      <c r="M156" s="185"/>
      <c r="N156" s="186"/>
    </row>
    <row r="157" spans="2:14" ht="12.75">
      <c r="B157" s="184"/>
      <c r="C157" s="245"/>
      <c r="D157" s="192"/>
      <c r="E157" s="238"/>
      <c r="F157" s="354" t="s">
        <v>282</v>
      </c>
      <c r="G157" s="354"/>
      <c r="H157" s="185"/>
      <c r="K157" s="274"/>
      <c r="M157" s="185"/>
      <c r="N157" s="186"/>
    </row>
    <row r="158" spans="2:14" ht="12.75">
      <c r="B158" s="184"/>
      <c r="C158" s="245"/>
      <c r="D158" s="192"/>
      <c r="E158" s="238"/>
      <c r="F158" s="185" t="s">
        <v>283</v>
      </c>
      <c r="G158" s="185"/>
      <c r="H158" s="185"/>
      <c r="J158" s="205" t="s">
        <v>139</v>
      </c>
      <c r="K158" s="244">
        <v>1725000</v>
      </c>
      <c r="M158" s="185"/>
      <c r="N158" s="186"/>
    </row>
    <row r="159" spans="2:14" ht="12.75">
      <c r="B159" s="184"/>
      <c r="C159" s="245"/>
      <c r="D159" s="192"/>
      <c r="E159" s="238"/>
      <c r="F159" s="185" t="s">
        <v>284</v>
      </c>
      <c r="G159" s="185"/>
      <c r="H159" s="185"/>
      <c r="J159" s="205" t="s">
        <v>139</v>
      </c>
      <c r="K159" s="244">
        <v>14953451</v>
      </c>
      <c r="M159" s="185"/>
      <c r="N159" s="186"/>
    </row>
    <row r="160" spans="2:14" ht="12.75">
      <c r="B160" s="184"/>
      <c r="C160" s="245"/>
      <c r="D160" s="192"/>
      <c r="E160" s="238"/>
      <c r="F160" s="239"/>
      <c r="G160" s="192"/>
      <c r="H160" s="192"/>
      <c r="I160" s="192"/>
      <c r="J160" s="185"/>
      <c r="K160" s="197"/>
      <c r="L160" s="185"/>
      <c r="M160" s="185"/>
      <c r="N160" s="186"/>
    </row>
    <row r="161" spans="2:14" ht="12.75">
      <c r="B161" s="184"/>
      <c r="C161" s="245">
        <v>46</v>
      </c>
      <c r="D161" s="192"/>
      <c r="E161" s="238" t="s">
        <v>88</v>
      </c>
      <c r="F161" s="239" t="s">
        <v>128</v>
      </c>
      <c r="G161" s="192"/>
      <c r="H161" s="192"/>
      <c r="I161" s="192"/>
      <c r="J161" s="185"/>
      <c r="K161" s="245" t="s">
        <v>285</v>
      </c>
      <c r="L161" s="185"/>
      <c r="M161" s="185"/>
      <c r="N161" s="186"/>
    </row>
    <row r="162" spans="2:14" ht="12.75">
      <c r="B162" s="184"/>
      <c r="C162" s="245"/>
      <c r="D162" s="192"/>
      <c r="E162" s="238"/>
      <c r="F162" s="239"/>
      <c r="G162" s="192"/>
      <c r="H162" s="192"/>
      <c r="I162" s="192"/>
      <c r="J162" s="185"/>
      <c r="K162" s="197"/>
      <c r="L162" s="185"/>
      <c r="M162" s="185"/>
      <c r="N162" s="186"/>
    </row>
    <row r="163" spans="2:14" ht="12.75">
      <c r="B163" s="184"/>
      <c r="C163" s="245">
        <v>47</v>
      </c>
      <c r="D163" s="192"/>
      <c r="E163" s="238" t="s">
        <v>88</v>
      </c>
      <c r="F163" s="239" t="s">
        <v>95</v>
      </c>
      <c r="G163" s="192"/>
      <c r="H163" s="192"/>
      <c r="I163" s="192"/>
      <c r="J163" s="246" t="s">
        <v>139</v>
      </c>
      <c r="K163" s="275">
        <v>464728</v>
      </c>
      <c r="L163" s="185"/>
      <c r="M163" s="185"/>
      <c r="N163" s="186"/>
    </row>
    <row r="164" spans="2:14" ht="12.75">
      <c r="B164" s="184"/>
      <c r="C164" s="245"/>
      <c r="D164" s="192"/>
      <c r="E164" s="238"/>
      <c r="F164" s="239"/>
      <c r="G164" s="192"/>
      <c r="H164" s="192"/>
      <c r="I164" s="192"/>
      <c r="J164" s="185"/>
      <c r="K164" s="197"/>
      <c r="L164" s="185"/>
      <c r="M164" s="185"/>
      <c r="N164" s="186"/>
    </row>
    <row r="165" spans="2:14" ht="12.75">
      <c r="B165" s="184"/>
      <c r="C165" s="245">
        <v>48</v>
      </c>
      <c r="D165" s="192"/>
      <c r="E165" s="238" t="s">
        <v>88</v>
      </c>
      <c r="F165" s="239" t="s">
        <v>96</v>
      </c>
      <c r="G165" s="192"/>
      <c r="H165" s="192"/>
      <c r="I165" s="192"/>
      <c r="J165" s="246" t="s">
        <v>139</v>
      </c>
      <c r="K165" s="275">
        <v>143567</v>
      </c>
      <c r="L165" s="185"/>
      <c r="M165" s="185"/>
      <c r="N165" s="186"/>
    </row>
    <row r="166" spans="2:14" ht="12.75">
      <c r="B166" s="184"/>
      <c r="C166" s="245"/>
      <c r="D166" s="192"/>
      <c r="E166" s="238"/>
      <c r="F166" s="239"/>
      <c r="G166" s="192"/>
      <c r="H166" s="192"/>
      <c r="I166" s="192"/>
      <c r="J166" s="185"/>
      <c r="K166" s="197"/>
      <c r="L166" s="185"/>
      <c r="M166" s="185"/>
      <c r="N166" s="186"/>
    </row>
    <row r="167" spans="2:14" ht="12.75">
      <c r="B167" s="184"/>
      <c r="C167" s="245">
        <v>49</v>
      </c>
      <c r="D167" s="192"/>
      <c r="E167" s="238" t="s">
        <v>88</v>
      </c>
      <c r="F167" s="239" t="s">
        <v>97</v>
      </c>
      <c r="G167" s="192"/>
      <c r="H167" s="192"/>
      <c r="I167" s="192"/>
      <c r="J167" s="185"/>
      <c r="K167" s="245" t="s">
        <v>285</v>
      </c>
      <c r="L167" s="185"/>
      <c r="M167" s="185"/>
      <c r="N167" s="186"/>
    </row>
    <row r="168" spans="2:14" ht="12.75">
      <c r="B168" s="184"/>
      <c r="C168" s="245"/>
      <c r="D168" s="192"/>
      <c r="E168" s="238"/>
      <c r="F168" s="239"/>
      <c r="G168" s="192"/>
      <c r="H168" s="192"/>
      <c r="I168" s="192"/>
      <c r="J168" s="185"/>
      <c r="K168" s="245"/>
      <c r="L168" s="185"/>
      <c r="M168" s="185"/>
      <c r="N168" s="186"/>
    </row>
    <row r="169" spans="2:14" ht="12.75">
      <c r="B169" s="184"/>
      <c r="C169" s="245">
        <v>50</v>
      </c>
      <c r="D169" s="192"/>
      <c r="E169" s="238" t="s">
        <v>88</v>
      </c>
      <c r="F169" s="239" t="s">
        <v>98</v>
      </c>
      <c r="G169" s="192"/>
      <c r="H169" s="192"/>
      <c r="I169" s="192"/>
      <c r="J169" s="185"/>
      <c r="K169" s="245" t="s">
        <v>285</v>
      </c>
      <c r="L169" s="185"/>
      <c r="M169" s="185"/>
      <c r="N169" s="186"/>
    </row>
    <row r="170" spans="2:14" ht="12.75">
      <c r="B170" s="184"/>
      <c r="C170" s="245"/>
      <c r="D170" s="192"/>
      <c r="E170" s="238"/>
      <c r="F170" s="239"/>
      <c r="G170" s="192"/>
      <c r="H170" s="192"/>
      <c r="I170" s="192"/>
      <c r="J170" s="185"/>
      <c r="K170" s="245"/>
      <c r="L170" s="185"/>
      <c r="M170" s="185"/>
      <c r="N170" s="186"/>
    </row>
    <row r="171" spans="2:14" ht="12.75">
      <c r="B171" s="184"/>
      <c r="C171" s="245">
        <v>51</v>
      </c>
      <c r="D171" s="192"/>
      <c r="E171" s="238" t="s">
        <v>88</v>
      </c>
      <c r="F171" s="239" t="s">
        <v>99</v>
      </c>
      <c r="G171" s="192"/>
      <c r="H171" s="192"/>
      <c r="I171" s="192"/>
      <c r="J171" s="185"/>
      <c r="K171" s="245" t="s">
        <v>285</v>
      </c>
      <c r="L171" s="185"/>
      <c r="M171" s="185"/>
      <c r="N171" s="186"/>
    </row>
    <row r="172" spans="2:14" ht="12.75">
      <c r="B172" s="184"/>
      <c r="C172" s="245"/>
      <c r="D172" s="192"/>
      <c r="E172" s="238"/>
      <c r="F172" s="239"/>
      <c r="G172" s="192"/>
      <c r="H172" s="192"/>
      <c r="I172" s="192"/>
      <c r="J172" s="185"/>
      <c r="K172" s="197"/>
      <c r="L172" s="185"/>
      <c r="M172" s="185"/>
      <c r="N172" s="186"/>
    </row>
    <row r="173" spans="2:14" ht="12.75">
      <c r="B173" s="184"/>
      <c r="C173" s="245">
        <v>52</v>
      </c>
      <c r="D173" s="192"/>
      <c r="E173" s="238" t="s">
        <v>88</v>
      </c>
      <c r="F173" s="239" t="s">
        <v>93</v>
      </c>
      <c r="G173" s="192"/>
      <c r="H173" s="192"/>
      <c r="I173" s="192"/>
      <c r="J173" s="185"/>
      <c r="K173" s="245" t="s">
        <v>285</v>
      </c>
      <c r="L173" s="185"/>
      <c r="M173" s="185"/>
      <c r="N173" s="186"/>
    </row>
    <row r="174" spans="2:14" ht="12.75">
      <c r="B174" s="184"/>
      <c r="C174" s="245"/>
      <c r="D174" s="192"/>
      <c r="E174" s="238"/>
      <c r="F174" s="239"/>
      <c r="G174" s="192"/>
      <c r="H174" s="192"/>
      <c r="I174" s="192"/>
      <c r="J174" s="185"/>
      <c r="K174" s="197"/>
      <c r="L174" s="185"/>
      <c r="M174" s="185"/>
      <c r="N174" s="186"/>
    </row>
    <row r="175" spans="2:14" ht="12.75">
      <c r="B175" s="184"/>
      <c r="C175" s="245">
        <v>53</v>
      </c>
      <c r="D175" s="192"/>
      <c r="E175" s="238" t="s">
        <v>88</v>
      </c>
      <c r="F175" s="239" t="s">
        <v>100</v>
      </c>
      <c r="G175" s="192"/>
      <c r="H175" s="192"/>
      <c r="I175" s="192"/>
      <c r="J175" s="185"/>
      <c r="K175" s="245" t="s">
        <v>285</v>
      </c>
      <c r="L175" s="185"/>
      <c r="M175" s="185"/>
      <c r="N175" s="186"/>
    </row>
    <row r="176" spans="2:14" ht="12.75">
      <c r="B176" s="184"/>
      <c r="C176" s="245"/>
      <c r="D176" s="192"/>
      <c r="E176" s="238"/>
      <c r="F176" s="239"/>
      <c r="G176" s="192"/>
      <c r="H176" s="192"/>
      <c r="I176" s="192"/>
      <c r="J176" s="185"/>
      <c r="K176" s="245"/>
      <c r="L176" s="185"/>
      <c r="M176" s="185"/>
      <c r="N176" s="186"/>
    </row>
    <row r="177" spans="2:14" ht="12.75">
      <c r="B177" s="184"/>
      <c r="C177" s="245">
        <v>54</v>
      </c>
      <c r="D177" s="192"/>
      <c r="E177" s="238" t="s">
        <v>88</v>
      </c>
      <c r="F177" s="239" t="s">
        <v>317</v>
      </c>
      <c r="G177" s="192"/>
      <c r="H177" s="192"/>
      <c r="I177" s="192"/>
      <c r="J177" s="185"/>
      <c r="K177" s="245" t="s">
        <v>285</v>
      </c>
      <c r="L177" s="185"/>
      <c r="M177" s="185"/>
      <c r="N177" s="186"/>
    </row>
    <row r="178" spans="2:14" ht="12.75">
      <c r="B178" s="184"/>
      <c r="C178" s="245"/>
      <c r="D178" s="192"/>
      <c r="E178" s="238"/>
      <c r="F178" s="239"/>
      <c r="G178" s="192"/>
      <c r="H178" s="192"/>
      <c r="I178" s="192"/>
      <c r="J178" s="185"/>
      <c r="K178" s="245"/>
      <c r="L178" s="185"/>
      <c r="M178" s="204" t="s">
        <v>318</v>
      </c>
      <c r="N178" s="186"/>
    </row>
    <row r="179" spans="2:14" ht="12.75">
      <c r="B179" s="184"/>
      <c r="C179" s="245">
        <v>55</v>
      </c>
      <c r="D179" s="192"/>
      <c r="E179" s="208">
        <v>4</v>
      </c>
      <c r="F179" s="254" t="s">
        <v>27</v>
      </c>
      <c r="G179" s="215"/>
      <c r="H179" s="192"/>
      <c r="I179" s="192"/>
      <c r="J179" s="185"/>
      <c r="K179" s="245" t="s">
        <v>285</v>
      </c>
      <c r="L179" s="185"/>
      <c r="M179" s="185"/>
      <c r="N179" s="186"/>
    </row>
    <row r="180" spans="2:14" ht="12.75">
      <c r="B180" s="184"/>
      <c r="C180" s="245"/>
      <c r="D180" s="192"/>
      <c r="E180" s="208"/>
      <c r="F180" s="254"/>
      <c r="G180" s="215"/>
      <c r="H180" s="192"/>
      <c r="I180" s="192"/>
      <c r="J180" s="185"/>
      <c r="K180" s="245"/>
      <c r="L180" s="185"/>
      <c r="M180" s="185"/>
      <c r="N180" s="186"/>
    </row>
    <row r="181" spans="2:14" ht="12.75">
      <c r="B181" s="184"/>
      <c r="C181" s="245">
        <v>56</v>
      </c>
      <c r="D181" s="192"/>
      <c r="E181" s="208">
        <v>5</v>
      </c>
      <c r="F181" s="254" t="s">
        <v>129</v>
      </c>
      <c r="G181" s="215"/>
      <c r="H181" s="192"/>
      <c r="I181" s="192"/>
      <c r="J181" s="185"/>
      <c r="K181" s="245" t="s">
        <v>285</v>
      </c>
      <c r="L181" s="185"/>
      <c r="M181" s="185"/>
      <c r="N181" s="186"/>
    </row>
    <row r="182" spans="2:14" ht="12.75">
      <c r="B182" s="184"/>
      <c r="C182" s="245"/>
      <c r="D182" s="192"/>
      <c r="E182" s="208"/>
      <c r="F182" s="254"/>
      <c r="G182" s="215"/>
      <c r="H182" s="192"/>
      <c r="I182" s="192"/>
      <c r="J182" s="185"/>
      <c r="K182" s="245"/>
      <c r="L182" s="185"/>
      <c r="N182" s="186"/>
    </row>
    <row r="183" spans="2:14" ht="12.75">
      <c r="B183" s="184"/>
      <c r="C183" s="245"/>
      <c r="D183" s="192"/>
      <c r="E183" s="208"/>
      <c r="F183" s="254"/>
      <c r="G183" s="215"/>
      <c r="H183" s="192"/>
      <c r="I183" s="192"/>
      <c r="J183" s="185"/>
      <c r="K183" s="245"/>
      <c r="L183" s="185"/>
      <c r="M183" s="185"/>
      <c r="N183" s="186"/>
    </row>
    <row r="184" spans="2:14" ht="12.75">
      <c r="B184" s="184"/>
      <c r="C184" s="245">
        <v>57</v>
      </c>
      <c r="D184" s="192"/>
      <c r="E184" s="272" t="s">
        <v>4</v>
      </c>
      <c r="F184" s="209" t="s">
        <v>319</v>
      </c>
      <c r="G184" s="209"/>
      <c r="H184" s="192"/>
      <c r="I184" s="192"/>
      <c r="J184" s="185"/>
      <c r="K184" s="276" t="s">
        <v>139</v>
      </c>
      <c r="L184" s="211">
        <v>38250896</v>
      </c>
      <c r="M184" s="185"/>
      <c r="N184" s="186"/>
    </row>
    <row r="185" spans="2:14" ht="12.75">
      <c r="B185" s="184"/>
      <c r="C185" s="245"/>
      <c r="D185" s="192"/>
      <c r="E185" s="272"/>
      <c r="F185" s="209"/>
      <c r="G185" s="209"/>
      <c r="H185" s="192"/>
      <c r="I185" s="192"/>
      <c r="J185" s="185"/>
      <c r="K185" s="245"/>
      <c r="L185" s="185"/>
      <c r="M185" s="185"/>
      <c r="N185" s="186"/>
    </row>
    <row r="186" spans="2:14" ht="12.75">
      <c r="B186" s="184"/>
      <c r="C186" s="245">
        <v>58</v>
      </c>
      <c r="D186" s="192"/>
      <c r="E186" s="208">
        <v>1</v>
      </c>
      <c r="F186" s="254" t="s">
        <v>32</v>
      </c>
      <c r="G186" s="209"/>
      <c r="H186" s="192"/>
      <c r="I186" s="192"/>
      <c r="J186" s="185"/>
      <c r="K186" s="245" t="s">
        <v>285</v>
      </c>
      <c r="L186" s="185"/>
      <c r="M186" s="185"/>
      <c r="N186" s="186"/>
    </row>
    <row r="187" spans="2:14" ht="12.75">
      <c r="B187" s="184"/>
      <c r="C187" s="245"/>
      <c r="D187" s="192"/>
      <c r="E187" s="208"/>
      <c r="F187" s="254"/>
      <c r="G187" s="209"/>
      <c r="H187" s="192"/>
      <c r="I187" s="192"/>
      <c r="J187" s="185"/>
      <c r="K187" s="245"/>
      <c r="L187" s="185"/>
      <c r="M187" s="185"/>
      <c r="N187" s="186"/>
    </row>
    <row r="188" spans="2:14" ht="12.75">
      <c r="B188" s="184"/>
      <c r="C188" s="245">
        <v>59</v>
      </c>
      <c r="D188" s="192"/>
      <c r="E188" s="238" t="s">
        <v>88</v>
      </c>
      <c r="F188" s="239" t="s">
        <v>33</v>
      </c>
      <c r="G188" s="192"/>
      <c r="H188" s="192"/>
      <c r="I188" s="192"/>
      <c r="J188" s="185"/>
      <c r="K188" s="245" t="s">
        <v>285</v>
      </c>
      <c r="L188" s="185"/>
      <c r="M188" s="185"/>
      <c r="N188" s="186"/>
    </row>
    <row r="189" spans="2:14" ht="12.75">
      <c r="B189" s="184"/>
      <c r="C189" s="245"/>
      <c r="D189" s="192"/>
      <c r="E189" s="238"/>
      <c r="F189" s="239"/>
      <c r="G189" s="192"/>
      <c r="H189" s="192"/>
      <c r="I189" s="192"/>
      <c r="J189" s="185"/>
      <c r="K189" s="245"/>
      <c r="L189" s="185"/>
      <c r="M189" s="185"/>
      <c r="N189" s="186"/>
    </row>
    <row r="190" spans="2:14" ht="12.75">
      <c r="B190" s="184"/>
      <c r="C190" s="245">
        <v>60</v>
      </c>
      <c r="D190" s="192"/>
      <c r="E190" s="238" t="s">
        <v>88</v>
      </c>
      <c r="F190" s="239" t="s">
        <v>30</v>
      </c>
      <c r="G190" s="192"/>
      <c r="H190" s="192"/>
      <c r="I190" s="192"/>
      <c r="J190" s="185"/>
      <c r="K190" s="245" t="s">
        <v>285</v>
      </c>
      <c r="L190" s="185"/>
      <c r="N190" s="186"/>
    </row>
    <row r="191" spans="2:14" ht="12.75">
      <c r="B191" s="184"/>
      <c r="C191" s="245"/>
      <c r="D191" s="192"/>
      <c r="E191" s="238"/>
      <c r="F191" s="239"/>
      <c r="G191" s="192"/>
      <c r="H191" s="192"/>
      <c r="I191" s="192"/>
      <c r="J191" s="185"/>
      <c r="K191" s="245"/>
      <c r="L191" s="185"/>
      <c r="M191" s="185"/>
      <c r="N191" s="186"/>
    </row>
    <row r="192" spans="2:14" ht="12.75">
      <c r="B192" s="184"/>
      <c r="C192" s="245"/>
      <c r="D192" s="192"/>
      <c r="E192" s="238"/>
      <c r="F192" s="239"/>
      <c r="G192" s="192"/>
      <c r="H192" s="192"/>
      <c r="I192" s="192"/>
      <c r="J192" s="185"/>
      <c r="K192" s="245"/>
      <c r="L192" s="185"/>
      <c r="M192" s="185"/>
      <c r="N192" s="186"/>
    </row>
    <row r="193" spans="2:14" ht="12.75">
      <c r="B193" s="184"/>
      <c r="C193" s="245">
        <v>61</v>
      </c>
      <c r="D193" s="192"/>
      <c r="E193" s="208">
        <v>2</v>
      </c>
      <c r="F193" s="254" t="s">
        <v>34</v>
      </c>
      <c r="G193" s="215"/>
      <c r="H193" s="192"/>
      <c r="I193" s="192"/>
      <c r="J193" s="246"/>
      <c r="K193" s="276" t="s">
        <v>139</v>
      </c>
      <c r="L193" s="211">
        <v>38250896</v>
      </c>
      <c r="N193" s="186"/>
    </row>
    <row r="194" spans="2:14" ht="12.75">
      <c r="B194" s="184"/>
      <c r="C194" s="245"/>
      <c r="D194" s="192"/>
      <c r="E194" s="208"/>
      <c r="F194" s="254"/>
      <c r="G194" s="215"/>
      <c r="H194" s="192"/>
      <c r="I194" s="192"/>
      <c r="J194" s="185"/>
      <c r="K194" s="245"/>
      <c r="L194" s="185"/>
      <c r="N194" s="186"/>
    </row>
    <row r="195" spans="2:14" ht="12.75">
      <c r="B195" s="184"/>
      <c r="C195" s="245">
        <v>62</v>
      </c>
      <c r="D195" s="192"/>
      <c r="E195" s="208">
        <v>3</v>
      </c>
      <c r="F195" s="254" t="s">
        <v>27</v>
      </c>
      <c r="G195" s="215"/>
      <c r="H195" s="192"/>
      <c r="I195" s="192"/>
      <c r="J195" s="185"/>
      <c r="K195" s="245" t="s">
        <v>285</v>
      </c>
      <c r="L195" s="185"/>
      <c r="M195" s="185"/>
      <c r="N195" s="186"/>
    </row>
    <row r="196" spans="2:14" ht="12.75">
      <c r="B196" s="184"/>
      <c r="C196" s="245"/>
      <c r="D196" s="192"/>
      <c r="E196" s="208"/>
      <c r="F196" s="254"/>
      <c r="G196" s="215"/>
      <c r="H196" s="192"/>
      <c r="I196" s="192"/>
      <c r="J196" s="185"/>
      <c r="K196" s="245"/>
      <c r="L196" s="185"/>
      <c r="M196" s="185"/>
      <c r="N196" s="186"/>
    </row>
    <row r="197" spans="2:14" ht="12.75">
      <c r="B197" s="184"/>
      <c r="C197" s="245">
        <v>63</v>
      </c>
      <c r="D197" s="192"/>
      <c r="E197" s="208">
        <v>4</v>
      </c>
      <c r="F197" s="254" t="s">
        <v>35</v>
      </c>
      <c r="G197" s="215"/>
      <c r="H197" s="192"/>
      <c r="I197" s="192"/>
      <c r="J197" s="185"/>
      <c r="K197" s="245" t="s">
        <v>285</v>
      </c>
      <c r="L197" s="185"/>
      <c r="M197" s="185"/>
      <c r="N197" s="186"/>
    </row>
    <row r="198" spans="2:14" ht="12.75">
      <c r="B198" s="184"/>
      <c r="C198" s="245"/>
      <c r="D198" s="192"/>
      <c r="E198" s="208"/>
      <c r="F198" s="254"/>
      <c r="G198" s="215"/>
      <c r="H198" s="192"/>
      <c r="I198" s="192"/>
      <c r="J198" s="185"/>
      <c r="K198" s="245"/>
      <c r="L198" s="185"/>
      <c r="M198" s="185"/>
      <c r="N198" s="186"/>
    </row>
    <row r="199" spans="2:14" ht="12.75">
      <c r="B199" s="184"/>
      <c r="C199" s="245"/>
      <c r="D199" s="192"/>
      <c r="E199" s="208"/>
      <c r="F199" s="254"/>
      <c r="G199" s="215"/>
      <c r="H199" s="192"/>
      <c r="I199" s="192"/>
      <c r="J199" s="185"/>
      <c r="K199" s="245"/>
      <c r="L199" s="185"/>
      <c r="M199" s="185"/>
      <c r="N199" s="186"/>
    </row>
    <row r="200" spans="2:14" ht="12.75">
      <c r="B200" s="184"/>
      <c r="C200" s="245"/>
      <c r="D200" s="192"/>
      <c r="E200" s="272" t="s">
        <v>36</v>
      </c>
      <c r="F200" s="209" t="s">
        <v>320</v>
      </c>
      <c r="G200" s="209"/>
      <c r="H200" s="192"/>
      <c r="I200" s="192"/>
      <c r="J200" s="185"/>
      <c r="K200" s="276" t="s">
        <v>139</v>
      </c>
      <c r="L200" s="211">
        <v>189270907</v>
      </c>
      <c r="M200" s="185"/>
      <c r="N200" s="186"/>
    </row>
    <row r="201" spans="2:14" ht="12.75">
      <c r="B201" s="184"/>
      <c r="C201" s="245"/>
      <c r="D201" s="192"/>
      <c r="E201" s="272"/>
      <c r="F201" s="209"/>
      <c r="G201" s="209"/>
      <c r="H201" s="192"/>
      <c r="I201" s="192"/>
      <c r="J201" s="185"/>
      <c r="K201" s="245"/>
      <c r="L201" s="185"/>
      <c r="M201" s="185"/>
      <c r="N201" s="186"/>
    </row>
    <row r="202" spans="2:14" ht="12.75">
      <c r="B202" s="184"/>
      <c r="C202" s="245"/>
      <c r="D202" s="192"/>
      <c r="E202" s="272"/>
      <c r="F202" s="209"/>
      <c r="G202" s="209"/>
      <c r="H202" s="192"/>
      <c r="I202" s="192"/>
      <c r="J202" s="185"/>
      <c r="K202" s="245"/>
      <c r="L202" s="185"/>
      <c r="M202" s="185"/>
      <c r="N202" s="186"/>
    </row>
    <row r="203" spans="2:14" ht="12.75">
      <c r="B203" s="184"/>
      <c r="C203" s="245">
        <v>66</v>
      </c>
      <c r="D203" s="192"/>
      <c r="E203" s="208">
        <v>1</v>
      </c>
      <c r="F203" s="254" t="s">
        <v>38</v>
      </c>
      <c r="G203" s="215"/>
      <c r="H203" s="192"/>
      <c r="I203" s="192"/>
      <c r="J203" s="185"/>
      <c r="K203" s="245" t="s">
        <v>285</v>
      </c>
      <c r="L203" s="185"/>
      <c r="M203" s="185"/>
      <c r="N203" s="186"/>
    </row>
    <row r="204" spans="2:14" ht="12.75">
      <c r="B204" s="184"/>
      <c r="C204" s="245"/>
      <c r="D204" s="192"/>
      <c r="E204" s="208"/>
      <c r="F204" s="254"/>
      <c r="G204" s="215"/>
      <c r="H204" s="192"/>
      <c r="I204" s="192"/>
      <c r="J204" s="185"/>
      <c r="K204" s="245"/>
      <c r="L204" s="185"/>
      <c r="M204" s="185"/>
      <c r="N204" s="186"/>
    </row>
    <row r="205" spans="2:14" ht="12.75">
      <c r="B205" s="184"/>
      <c r="C205" s="245">
        <v>67</v>
      </c>
      <c r="D205" s="192"/>
      <c r="E205" s="208">
        <v>2</v>
      </c>
      <c r="F205" s="254" t="s">
        <v>39</v>
      </c>
      <c r="G205" s="215"/>
      <c r="H205" s="192"/>
      <c r="I205" s="192"/>
      <c r="J205" s="185"/>
      <c r="K205" s="245" t="s">
        <v>285</v>
      </c>
      <c r="L205" s="185"/>
      <c r="M205" s="185"/>
      <c r="N205" s="186"/>
    </row>
    <row r="206" spans="2:14" ht="12.75">
      <c r="B206" s="184"/>
      <c r="C206" s="245"/>
      <c r="D206" s="192"/>
      <c r="E206" s="208"/>
      <c r="F206" s="254"/>
      <c r="G206" s="215"/>
      <c r="H206" s="192"/>
      <c r="I206" s="192"/>
      <c r="J206" s="185"/>
      <c r="K206" s="197"/>
      <c r="L206" s="185"/>
      <c r="M206" s="185"/>
      <c r="N206" s="186"/>
    </row>
    <row r="207" spans="2:14" ht="12.75">
      <c r="B207" s="184"/>
      <c r="C207" s="245">
        <v>68</v>
      </c>
      <c r="D207" s="192"/>
      <c r="E207" s="208">
        <v>3</v>
      </c>
      <c r="F207" s="254" t="s">
        <v>40</v>
      </c>
      <c r="G207" s="215"/>
      <c r="H207" s="192"/>
      <c r="I207" s="192"/>
      <c r="J207" s="205" t="s">
        <v>139</v>
      </c>
      <c r="K207" s="275">
        <v>106485000</v>
      </c>
      <c r="L207" s="185"/>
      <c r="M207" s="185"/>
      <c r="N207" s="186"/>
    </row>
    <row r="208" spans="2:14" ht="12.75">
      <c r="B208" s="184"/>
      <c r="C208" s="245"/>
      <c r="D208" s="192"/>
      <c r="E208" s="208"/>
      <c r="F208" s="254"/>
      <c r="G208" s="215"/>
      <c r="H208" s="192"/>
      <c r="I208" s="192"/>
      <c r="J208" s="185"/>
      <c r="K208" s="197"/>
      <c r="L208" s="185"/>
      <c r="M208" s="185"/>
      <c r="N208" s="186"/>
    </row>
    <row r="209" spans="2:14" ht="12.75">
      <c r="B209" s="184"/>
      <c r="C209" s="245">
        <v>69</v>
      </c>
      <c r="D209" s="192"/>
      <c r="E209" s="208">
        <v>4</v>
      </c>
      <c r="F209" s="254" t="s">
        <v>41</v>
      </c>
      <c r="G209" s="215"/>
      <c r="H209" s="192"/>
      <c r="I209" s="192"/>
      <c r="J209" s="185"/>
      <c r="K209" s="245" t="s">
        <v>285</v>
      </c>
      <c r="L209" s="185"/>
      <c r="M209" s="185"/>
      <c r="N209" s="186"/>
    </row>
    <row r="210" spans="2:14" ht="12.75">
      <c r="B210" s="184"/>
      <c r="C210" s="245"/>
      <c r="D210" s="192"/>
      <c r="E210" s="208"/>
      <c r="F210" s="254"/>
      <c r="G210" s="215"/>
      <c r="H210" s="192"/>
      <c r="I210" s="192"/>
      <c r="J210" s="185"/>
      <c r="K210" s="245"/>
      <c r="L210" s="185"/>
      <c r="M210" s="185"/>
      <c r="N210" s="186"/>
    </row>
    <row r="211" spans="2:14" ht="12.75">
      <c r="B211" s="184"/>
      <c r="C211" s="245">
        <v>70</v>
      </c>
      <c r="D211" s="192"/>
      <c r="E211" s="208">
        <v>5</v>
      </c>
      <c r="F211" s="254" t="s">
        <v>101</v>
      </c>
      <c r="G211" s="215"/>
      <c r="H211" s="192"/>
      <c r="I211" s="192"/>
      <c r="J211" s="185"/>
      <c r="K211" s="245" t="s">
        <v>285</v>
      </c>
      <c r="L211" s="185"/>
      <c r="M211" s="185"/>
      <c r="N211" s="186"/>
    </row>
    <row r="212" spans="2:14" ht="12.75">
      <c r="B212" s="184"/>
      <c r="C212" s="245"/>
      <c r="D212" s="192"/>
      <c r="E212" s="208"/>
      <c r="F212" s="254"/>
      <c r="G212" s="215"/>
      <c r="H212" s="192"/>
      <c r="I212" s="192"/>
      <c r="J212" s="185"/>
      <c r="K212" s="245"/>
      <c r="L212" s="185"/>
      <c r="M212" s="185"/>
      <c r="N212" s="186"/>
    </row>
    <row r="213" spans="2:14" ht="12.75">
      <c r="B213" s="184"/>
      <c r="C213" s="245">
        <v>71</v>
      </c>
      <c r="D213" s="192"/>
      <c r="E213" s="208">
        <v>6</v>
      </c>
      <c r="F213" s="254" t="s">
        <v>42</v>
      </c>
      <c r="G213" s="215"/>
      <c r="H213" s="192"/>
      <c r="I213" s="192"/>
      <c r="J213" s="185"/>
      <c r="K213" s="245" t="s">
        <v>285</v>
      </c>
      <c r="L213" s="185"/>
      <c r="M213" s="185"/>
      <c r="N213" s="186"/>
    </row>
    <row r="214" spans="2:14" ht="12.75">
      <c r="B214" s="184"/>
      <c r="C214" s="245"/>
      <c r="D214" s="192"/>
      <c r="E214" s="208"/>
      <c r="F214" s="254"/>
      <c r="G214" s="215"/>
      <c r="H214" s="192"/>
      <c r="I214" s="192"/>
      <c r="J214" s="185"/>
      <c r="K214" s="197"/>
      <c r="L214" s="185"/>
      <c r="M214" s="185"/>
      <c r="N214" s="186"/>
    </row>
    <row r="215" spans="2:14" ht="12.75">
      <c r="B215" s="184"/>
      <c r="C215" s="245">
        <v>72</v>
      </c>
      <c r="D215" s="192"/>
      <c r="E215" s="208">
        <v>7</v>
      </c>
      <c r="F215" s="254" t="s">
        <v>43</v>
      </c>
      <c r="G215" s="215"/>
      <c r="H215" s="192"/>
      <c r="I215" s="192"/>
      <c r="J215" s="205" t="s">
        <v>139</v>
      </c>
      <c r="K215" s="275">
        <v>10648500</v>
      </c>
      <c r="L215" s="185"/>
      <c r="M215" s="185"/>
      <c r="N215" s="186"/>
    </row>
    <row r="216" spans="2:14" ht="12.75">
      <c r="B216" s="184"/>
      <c r="C216" s="245"/>
      <c r="D216" s="192"/>
      <c r="E216" s="208"/>
      <c r="F216" s="254"/>
      <c r="G216" s="215"/>
      <c r="H216" s="192"/>
      <c r="I216" s="192"/>
      <c r="J216" s="205"/>
      <c r="K216" s="197"/>
      <c r="L216" s="185"/>
      <c r="M216" s="185"/>
      <c r="N216" s="186"/>
    </row>
    <row r="217" spans="2:14" ht="12.75">
      <c r="B217" s="184"/>
      <c r="C217" s="245">
        <v>73</v>
      </c>
      <c r="D217" s="192"/>
      <c r="E217" s="208">
        <v>8</v>
      </c>
      <c r="F217" s="254" t="s">
        <v>44</v>
      </c>
      <c r="G217" s="215"/>
      <c r="H217" s="192"/>
      <c r="I217" s="192"/>
      <c r="J217" s="205" t="s">
        <v>139</v>
      </c>
      <c r="K217" s="275">
        <v>55341968</v>
      </c>
      <c r="L217" s="185"/>
      <c r="M217" s="185"/>
      <c r="N217" s="186"/>
    </row>
    <row r="218" spans="2:14" ht="12.75">
      <c r="B218" s="184"/>
      <c r="C218" s="245"/>
      <c r="D218" s="192"/>
      <c r="E218" s="208"/>
      <c r="F218" s="254"/>
      <c r="G218" s="215"/>
      <c r="H218" s="192"/>
      <c r="I218" s="192"/>
      <c r="J218" s="205"/>
      <c r="K218" s="197"/>
      <c r="L218" s="185"/>
      <c r="M218" s="185"/>
      <c r="N218" s="186"/>
    </row>
    <row r="219" spans="2:14" ht="12.75">
      <c r="B219" s="184"/>
      <c r="C219" s="245">
        <v>74</v>
      </c>
      <c r="D219" s="192"/>
      <c r="E219" s="208">
        <v>9</v>
      </c>
      <c r="F219" s="254" t="s">
        <v>321</v>
      </c>
      <c r="G219" s="215"/>
      <c r="H219" s="192"/>
      <c r="I219" s="192"/>
      <c r="J219" s="185"/>
      <c r="K219" s="245" t="s">
        <v>285</v>
      </c>
      <c r="L219" s="185"/>
      <c r="M219" s="185"/>
      <c r="N219" s="186"/>
    </row>
    <row r="220" spans="2:14" ht="12.75">
      <c r="B220" s="184"/>
      <c r="C220" s="245"/>
      <c r="D220" s="192"/>
      <c r="E220" s="208"/>
      <c r="F220" s="254"/>
      <c r="G220" s="215"/>
      <c r="H220" s="192"/>
      <c r="I220" s="192"/>
      <c r="J220" s="205"/>
      <c r="K220" s="277"/>
      <c r="L220" s="185"/>
      <c r="M220" s="185"/>
      <c r="N220" s="186"/>
    </row>
    <row r="221" spans="2:14" ht="12.75">
      <c r="B221" s="184"/>
      <c r="C221" s="245">
        <v>75</v>
      </c>
      <c r="D221" s="192"/>
      <c r="E221" s="208">
        <v>10</v>
      </c>
      <c r="F221" s="254" t="s">
        <v>322</v>
      </c>
      <c r="G221" s="215"/>
      <c r="H221" s="192"/>
      <c r="I221" s="192"/>
      <c r="J221" s="205" t="s">
        <v>139</v>
      </c>
      <c r="K221" s="275">
        <v>16795439</v>
      </c>
      <c r="L221" s="185"/>
      <c r="M221" s="185"/>
      <c r="N221" s="186"/>
    </row>
    <row r="222" spans="2:14" ht="12.75">
      <c r="B222" s="184"/>
      <c r="C222" s="20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6"/>
    </row>
    <row r="223" spans="2:14" ht="12.75">
      <c r="B223" s="184"/>
      <c r="C223" s="205"/>
      <c r="D223" s="185"/>
      <c r="E223" s="185"/>
      <c r="F223" s="278" t="s">
        <v>323</v>
      </c>
      <c r="G223" s="207" t="s">
        <v>324</v>
      </c>
      <c r="H223" s="185"/>
      <c r="I223" s="185"/>
      <c r="J223" s="205" t="s">
        <v>139</v>
      </c>
      <c r="K223" s="279">
        <v>18661599</v>
      </c>
      <c r="L223" s="245"/>
      <c r="M223" s="185"/>
      <c r="N223" s="186"/>
    </row>
    <row r="224" spans="2:14" ht="12.75">
      <c r="B224" s="184"/>
      <c r="C224" s="205"/>
      <c r="D224" s="185"/>
      <c r="E224" s="185"/>
      <c r="F224" s="278" t="s">
        <v>323</v>
      </c>
      <c r="G224" s="185" t="s">
        <v>325</v>
      </c>
      <c r="H224" s="185"/>
      <c r="I224" s="185"/>
      <c r="J224" s="205" t="s">
        <v>139</v>
      </c>
      <c r="K224" s="279">
        <v>0</v>
      </c>
      <c r="L224" s="245"/>
      <c r="M224" s="185"/>
      <c r="N224" s="186"/>
    </row>
    <row r="225" spans="2:14" ht="12.75">
      <c r="B225" s="184"/>
      <c r="C225" s="205"/>
      <c r="D225" s="185"/>
      <c r="E225" s="185"/>
      <c r="F225" s="278" t="s">
        <v>323</v>
      </c>
      <c r="G225" s="185" t="s">
        <v>326</v>
      </c>
      <c r="H225" s="185"/>
      <c r="I225" s="185"/>
      <c r="J225" s="205" t="s">
        <v>139</v>
      </c>
      <c r="K225" s="280">
        <f>+K223+K224</f>
        <v>18661599</v>
      </c>
      <c r="L225" s="245"/>
      <c r="M225" s="185"/>
      <c r="N225" s="186"/>
    </row>
    <row r="226" spans="2:14" ht="12.75">
      <c r="B226" s="184"/>
      <c r="C226" s="205"/>
      <c r="D226" s="185"/>
      <c r="E226" s="185"/>
      <c r="F226" s="278" t="s">
        <v>323</v>
      </c>
      <c r="G226" s="281" t="s">
        <v>327</v>
      </c>
      <c r="H226" s="185"/>
      <c r="I226" s="185"/>
      <c r="J226" s="205" t="s">
        <v>139</v>
      </c>
      <c r="K226" s="279">
        <f>+K225*10%</f>
        <v>1866159.9000000001</v>
      </c>
      <c r="L226" s="245"/>
      <c r="M226" s="185"/>
      <c r="N226" s="186"/>
    </row>
    <row r="227" spans="2:14" ht="12.75">
      <c r="B227" s="184"/>
      <c r="C227" s="20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6"/>
    </row>
    <row r="228" spans="2:14" ht="15.75">
      <c r="B228" s="184"/>
      <c r="C228" s="205"/>
      <c r="D228" s="355" t="s">
        <v>328</v>
      </c>
      <c r="E228" s="355"/>
      <c r="F228" s="188" t="s">
        <v>329</v>
      </c>
      <c r="G228" s="185"/>
      <c r="H228" s="185"/>
      <c r="I228" s="185"/>
      <c r="J228" s="185"/>
      <c r="K228" s="185"/>
      <c r="L228" s="185"/>
      <c r="M228" s="185"/>
      <c r="N228" s="186"/>
    </row>
    <row r="229" spans="2:14" ht="12.75">
      <c r="B229" s="184"/>
      <c r="C229" s="20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6"/>
    </row>
    <row r="230" spans="2:14" ht="12.75">
      <c r="B230" s="184"/>
      <c r="C230" s="205"/>
      <c r="D230" s="185"/>
      <c r="E230" s="191"/>
      <c r="F230" s="192" t="s">
        <v>330</v>
      </c>
      <c r="G230" s="185"/>
      <c r="H230" s="185"/>
      <c r="I230" s="185"/>
      <c r="J230" s="185"/>
      <c r="K230" s="185"/>
      <c r="L230" s="185"/>
      <c r="M230" s="185"/>
      <c r="N230" s="186"/>
    </row>
    <row r="231" spans="2:14" ht="12.75">
      <c r="B231" s="184"/>
      <c r="C231" s="205"/>
      <c r="D231" s="185"/>
      <c r="E231" s="192" t="s">
        <v>331</v>
      </c>
      <c r="F231" s="192"/>
      <c r="G231" s="185"/>
      <c r="H231" s="185"/>
      <c r="I231" s="185"/>
      <c r="J231" s="185"/>
      <c r="K231" s="185"/>
      <c r="L231" s="185"/>
      <c r="M231" s="185"/>
      <c r="N231" s="186"/>
    </row>
    <row r="232" spans="2:14" ht="12.75">
      <c r="B232" s="184"/>
      <c r="C232" s="205"/>
      <c r="D232" s="185"/>
      <c r="E232" s="192"/>
      <c r="F232" s="192" t="s">
        <v>332</v>
      </c>
      <c r="G232" s="185"/>
      <c r="H232" s="185"/>
      <c r="I232" s="185"/>
      <c r="J232" s="185"/>
      <c r="K232" s="185"/>
      <c r="L232" s="185"/>
      <c r="M232" s="185"/>
      <c r="N232" s="186"/>
    </row>
    <row r="233" spans="2:14" ht="12.75">
      <c r="B233" s="184"/>
      <c r="C233" s="205"/>
      <c r="D233" s="185"/>
      <c r="E233" s="192" t="s">
        <v>333</v>
      </c>
      <c r="F233" s="192"/>
      <c r="G233" s="185"/>
      <c r="H233" s="185"/>
      <c r="I233" s="185"/>
      <c r="J233" s="185"/>
      <c r="K233" s="185"/>
      <c r="L233" s="185"/>
      <c r="M233" s="185"/>
      <c r="N233" s="186"/>
    </row>
    <row r="234" spans="2:14" ht="12.75">
      <c r="B234" s="184"/>
      <c r="C234" s="20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6"/>
    </row>
    <row r="235" spans="2:14" ht="15.75">
      <c r="B235" s="184"/>
      <c r="C235" s="205"/>
      <c r="D235" s="185"/>
      <c r="E235" s="185"/>
      <c r="F235" s="282" t="s">
        <v>334</v>
      </c>
      <c r="G235" s="185"/>
      <c r="H235" s="185"/>
      <c r="I235" s="361" t="s">
        <v>335</v>
      </c>
      <c r="J235" s="361"/>
      <c r="K235" s="361"/>
      <c r="L235" s="361"/>
      <c r="M235" s="361"/>
      <c r="N235" s="186"/>
    </row>
    <row r="236" spans="2:14" ht="15.75">
      <c r="B236" s="184"/>
      <c r="C236" s="205"/>
      <c r="D236" s="185"/>
      <c r="E236" s="185"/>
      <c r="F236" s="251" t="s">
        <v>336</v>
      </c>
      <c r="G236" s="185"/>
      <c r="H236" s="185"/>
      <c r="I236" s="283"/>
      <c r="J236" s="283"/>
      <c r="K236" s="283" t="s">
        <v>337</v>
      </c>
      <c r="L236" s="283"/>
      <c r="M236" s="283"/>
      <c r="N236" s="186"/>
    </row>
    <row r="237" spans="2:14" ht="12.75">
      <c r="B237" s="2"/>
      <c r="C237" s="152"/>
      <c r="D237" s="201"/>
      <c r="E237" s="201"/>
      <c r="F237" s="201"/>
      <c r="G237" s="201"/>
      <c r="H237" s="201"/>
      <c r="I237" s="201"/>
      <c r="J237" s="201"/>
      <c r="K237" s="201"/>
      <c r="L237" s="201"/>
      <c r="M237" s="201"/>
      <c r="N237" s="202"/>
    </row>
  </sheetData>
  <sheetProtection/>
  <mergeCells count="47">
    <mergeCell ref="I235:M235"/>
    <mergeCell ref="F156:G156"/>
    <mergeCell ref="F157:G157"/>
    <mergeCell ref="J127:L127"/>
    <mergeCell ref="F36:J36"/>
    <mergeCell ref="F37:J37"/>
    <mergeCell ref="F38:L38"/>
    <mergeCell ref="F47:G47"/>
    <mergeCell ref="D228:E228"/>
    <mergeCell ref="F48:G48"/>
    <mergeCell ref="E127:E128"/>
    <mergeCell ref="H59:I59"/>
    <mergeCell ref="F127:F128"/>
    <mergeCell ref="G127:I127"/>
    <mergeCell ref="F28:G28"/>
    <mergeCell ref="I28:J28"/>
    <mergeCell ref="F29:G29"/>
    <mergeCell ref="I29:J29"/>
    <mergeCell ref="F30:L30"/>
    <mergeCell ref="E34:E35"/>
    <mergeCell ref="F34:J35"/>
    <mergeCell ref="F25:G25"/>
    <mergeCell ref="I25:J25"/>
    <mergeCell ref="F26:G26"/>
    <mergeCell ref="I26:J26"/>
    <mergeCell ref="F27:G27"/>
    <mergeCell ref="I27:J27"/>
    <mergeCell ref="F22:G22"/>
    <mergeCell ref="I22:J22"/>
    <mergeCell ref="F23:G23"/>
    <mergeCell ref="I23:J23"/>
    <mergeCell ref="F24:G24"/>
    <mergeCell ref="I24:J24"/>
    <mergeCell ref="F19:G19"/>
    <mergeCell ref="I19:J19"/>
    <mergeCell ref="F20:G20"/>
    <mergeCell ref="I20:J20"/>
    <mergeCell ref="F21:G21"/>
    <mergeCell ref="I21:J21"/>
    <mergeCell ref="F18:G18"/>
    <mergeCell ref="I18:J18"/>
    <mergeCell ref="B6:N6"/>
    <mergeCell ref="D8:E8"/>
    <mergeCell ref="E16:E17"/>
    <mergeCell ref="F16:G17"/>
    <mergeCell ref="H16:H17"/>
    <mergeCell ref="I16:J17"/>
  </mergeCells>
  <printOptions/>
  <pageMargins left="0.16" right="0.24" top="0.24" bottom="0.29" header="0.18" footer="0.1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TAKU</cp:lastModifiedBy>
  <cp:lastPrinted>2012-02-22T07:36:19Z</cp:lastPrinted>
  <dcterms:created xsi:type="dcterms:W3CDTF">2002-02-16T18:16:52Z</dcterms:created>
  <dcterms:modified xsi:type="dcterms:W3CDTF">2012-07-11T08:46:48Z</dcterms:modified>
  <cp:category/>
  <cp:version/>
  <cp:contentType/>
  <cp:contentStatus/>
</cp:coreProperties>
</file>