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19 Deklarim\Green Revolution Shpk\"/>
    </mc:Choice>
  </mc:AlternateContent>
  <xr:revisionPtr revIDLastSave="0" documentId="8_{003830B4-5E99-4B6F-87B2-E3233CA935FE}" xr6:coauthVersionLast="45" xr6:coauthVersionMax="45" xr10:uidLastSave="{00000000-0000-0000-0000-000000000000}"/>
  <bookViews>
    <workbookView xWindow="-120" yWindow="-120" windowWidth="29040" windowHeight="15840" xr2:uid="{A4B6CB68-4085-42B4-B8C9-6FA2F04039EE}"/>
  </bookViews>
  <sheets>
    <sheet name="2.1-Pasqyra e Perform. (nat 2)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2" l="1"/>
  <c r="B53" i="2"/>
  <c r="D52" i="2"/>
  <c r="B52" i="2"/>
  <c r="D51" i="2"/>
  <c r="B51" i="2"/>
  <c r="D50" i="2"/>
  <c r="D55" i="2" s="1"/>
  <c r="B50" i="2"/>
  <c r="B55" i="2" s="1"/>
  <c r="D46" i="2"/>
  <c r="B46" i="2"/>
  <c r="D45" i="2"/>
  <c r="B45" i="2"/>
  <c r="D44" i="2"/>
  <c r="B44" i="2"/>
  <c r="D41" i="2"/>
  <c r="B41" i="2"/>
  <c r="D39" i="2"/>
  <c r="B39" i="2"/>
  <c r="D37" i="2"/>
  <c r="B37" i="2"/>
  <c r="D35" i="2"/>
  <c r="B35" i="2"/>
  <c r="D34" i="2"/>
  <c r="B34" i="2"/>
  <c r="D32" i="2"/>
  <c r="B32" i="2"/>
  <c r="D30" i="2"/>
  <c r="B30" i="2"/>
  <c r="D27" i="2"/>
  <c r="B27" i="2"/>
  <c r="D26" i="2"/>
  <c r="B26" i="2"/>
  <c r="D25" i="2"/>
  <c r="B25" i="2"/>
  <c r="D23" i="2"/>
  <c r="B23" i="2"/>
  <c r="D22" i="2"/>
  <c r="B22" i="2"/>
  <c r="D20" i="2"/>
  <c r="B20" i="2"/>
  <c r="D19" i="2"/>
  <c r="B19" i="2"/>
  <c r="D17" i="2"/>
  <c r="B17" i="2"/>
  <c r="D16" i="2"/>
  <c r="B16" i="2"/>
  <c r="D15" i="2"/>
  <c r="B15" i="2"/>
  <c r="D10" i="2"/>
  <c r="D42" i="2" s="1"/>
  <c r="D47" i="2" s="1"/>
  <c r="B10" i="2"/>
  <c r="B42" i="2" s="1"/>
  <c r="B47" i="2" s="1"/>
  <c r="A3" i="2"/>
  <c r="A2" i="2"/>
  <c r="B57" i="2" l="1"/>
  <c r="D57" i="2"/>
</calcChain>
</file>

<file path=xl/sharedStrings.xml><?xml version="1.0" encoding="utf-8"?>
<sst xmlns="http://schemas.openxmlformats.org/spreadsheetml/2006/main" count="64" uniqueCount="60">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</sst>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11" fillId="0" borderId="0" xfId="1" applyFont="1"/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3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4B4FB561-E06F-48E5-B6D2-9DC8D531FDB9}"/>
    <cellStyle name="Normal" xfId="0" builtinId="0"/>
    <cellStyle name="Normal 21 2" xfId="3" xr:uid="{EBD26B7E-2A88-4689-BAC5-C7EF6BECCE5E}"/>
    <cellStyle name="Normal 3 2" xfId="6" xr:uid="{90BD740C-21C4-41E2-B9E4-1C03755E40D7}"/>
    <cellStyle name="Normal 7" xfId="1" xr:uid="{25947DE9-B5CB-44FB-A907-741332F164B3}"/>
    <cellStyle name="Normal_Albania_-__Income_Statement_September_2009" xfId="4" xr:uid="{5CC87410-AA8B-4AE2-A2D6-6A24A56A7BBF}"/>
    <cellStyle name="Normal_SHEET" xfId="5" xr:uid="{BD9A3AD8-28A8-448A-BA33-3ED0CD9DB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19/Bilanci%202019%20Green%20Revolution%20shpk%20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1-Pasqyra e Pozicioni Financiar"/>
      <sheetName val="Centro"/>
      <sheetName val="2.1-Pasqyra e Perform. (nat 2)"/>
      <sheetName val="Bilanci"/>
      <sheetName val="Bl.Biz.Vog"/>
      <sheetName val="Bilanci i mesem "/>
      <sheetName val="Shenime 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Hime</v>
          </cell>
          <cell r="D8" t="str">
            <v>Kg</v>
          </cell>
          <cell r="H8">
            <v>7000</v>
          </cell>
          <cell r="I8">
            <v>18.630952857142859</v>
          </cell>
          <cell r="J8">
            <v>130416.67</v>
          </cell>
          <cell r="K8">
            <v>7000</v>
          </cell>
          <cell r="L8">
            <v>18.630952857142859</v>
          </cell>
          <cell r="M8">
            <v>130416.67</v>
          </cell>
          <cell r="N8">
            <v>7000</v>
          </cell>
          <cell r="O8">
            <v>18.630952857142859</v>
          </cell>
          <cell r="P8">
            <v>130416.67000000001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311002</v>
          </cell>
          <cell r="C9" t="str">
            <v>Miser</v>
          </cell>
          <cell r="D9" t="str">
            <v>Kg</v>
          </cell>
          <cell r="H9">
            <v>4710</v>
          </cell>
          <cell r="I9">
            <v>25</v>
          </cell>
          <cell r="J9">
            <v>117750</v>
          </cell>
          <cell r="K9">
            <v>4710</v>
          </cell>
          <cell r="L9">
            <v>25</v>
          </cell>
          <cell r="M9">
            <v>117750</v>
          </cell>
          <cell r="N9">
            <v>4710</v>
          </cell>
          <cell r="O9">
            <v>25</v>
          </cell>
          <cell r="P9">
            <v>117750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Fare tershere</v>
          </cell>
          <cell r="D10" t="str">
            <v>Kg</v>
          </cell>
          <cell r="H10">
            <v>2520</v>
          </cell>
          <cell r="I10">
            <v>48</v>
          </cell>
          <cell r="J10">
            <v>120960</v>
          </cell>
          <cell r="K10">
            <v>2520</v>
          </cell>
          <cell r="L10">
            <v>48</v>
          </cell>
          <cell r="M10">
            <v>120960</v>
          </cell>
          <cell r="N10">
            <v>2520</v>
          </cell>
          <cell r="O10">
            <v>48</v>
          </cell>
          <cell r="P10">
            <v>120960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369126.67</v>
          </cell>
          <cell r="M21">
            <v>369126.67</v>
          </cell>
          <cell r="P21">
            <v>369126.67000000004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351000</v>
          </cell>
          <cell r="C38">
            <v>0</v>
          </cell>
          <cell r="D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GREEN REVOLUTION SHPK</v>
          </cell>
        </row>
        <row r="4">
          <cell r="E4" t="str">
            <v>L88718402C</v>
          </cell>
        </row>
      </sheetData>
      <sheetData sheetId="15"/>
      <sheetData sheetId="16"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790000</v>
          </cell>
          <cell r="F185">
            <v>0</v>
          </cell>
        </row>
        <row r="188">
          <cell r="E188">
            <v>-369126.67000000004</v>
          </cell>
          <cell r="F188">
            <v>0</v>
          </cell>
        </row>
        <row r="189">
          <cell r="E189">
            <v>0</v>
          </cell>
          <cell r="F189">
            <v>0</v>
          </cell>
        </row>
        <row r="192">
          <cell r="E192">
            <v>-365182</v>
          </cell>
          <cell r="F192">
            <v>-293454</v>
          </cell>
        </row>
        <row r="194">
          <cell r="E194">
            <v>-60985</v>
          </cell>
          <cell r="F194">
            <v>-49007</v>
          </cell>
        </row>
        <row r="196">
          <cell r="E196">
            <v>0</v>
          </cell>
          <cell r="F196">
            <v>0</v>
          </cell>
        </row>
        <row r="197">
          <cell r="E197">
            <v>-1922470.882</v>
          </cell>
          <cell r="F197">
            <v>-31391.693333333333</v>
          </cell>
        </row>
        <row r="198">
          <cell r="E198">
            <v>-1165067.8015999999</v>
          </cell>
          <cell r="F198">
            <v>-1453481.024</v>
          </cell>
        </row>
        <row r="202">
          <cell r="E202">
            <v>0</v>
          </cell>
          <cell r="F202">
            <v>0</v>
          </cell>
        </row>
        <row r="204">
          <cell r="E204">
            <v>8966588</v>
          </cell>
          <cell r="F204">
            <v>0</v>
          </cell>
        </row>
        <row r="206">
          <cell r="E206">
            <v>368.59</v>
          </cell>
          <cell r="F206">
            <v>353.4984</v>
          </cell>
        </row>
        <row r="209">
          <cell r="E209">
            <v>0</v>
          </cell>
          <cell r="F209">
            <v>0</v>
          </cell>
        </row>
        <row r="213">
          <cell r="E213">
            <v>-51.99</v>
          </cell>
          <cell r="F213">
            <v>0</v>
          </cell>
        </row>
        <row r="214">
          <cell r="E214">
            <v>-138407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195442.45137333332</v>
          </cell>
          <cell r="F221">
            <v>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1753-DA2B-4C55-9136-CB376DFACA2C}">
  <sheetPr codeName="Sheet26"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GREEN REVOLUTION SHPK</v>
      </c>
    </row>
    <row r="3" spans="1:6" x14ac:dyDescent="0.25">
      <c r="A3" s="4" t="str">
        <f xml:space="preserve"> "NIPT " &amp; [1]Centro!E4</f>
        <v>NIPT L88718402C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f>ROUND([1]Bilanci!E182,0)</f>
        <v>0</v>
      </c>
      <c r="C10" s="10"/>
      <c r="D10" s="13">
        <f>+ROUND([1]Bilanci!F182,0)</f>
        <v>0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/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>
        <f>+ROUND([1]Bilanci!E183,0)</f>
        <v>0</v>
      </c>
      <c r="C15" s="10"/>
      <c r="D15" s="13">
        <f>+ROUND([1]Bilanci!F183,0)</f>
        <v>0</v>
      </c>
      <c r="E15" s="9"/>
      <c r="F15" s="3"/>
    </row>
    <row r="16" spans="1:6" x14ac:dyDescent="0.25">
      <c r="A16" s="8" t="s">
        <v>17</v>
      </c>
      <c r="B16" s="13">
        <f>+ROUND([1]Bilanci!E184,0)</f>
        <v>0</v>
      </c>
      <c r="C16" s="10"/>
      <c r="D16" s="13">
        <f>+ROUND([1]Bilanci!F184,0)</f>
        <v>0</v>
      </c>
      <c r="E16" s="9"/>
      <c r="F16" s="3"/>
    </row>
    <row r="17" spans="1:6" x14ac:dyDescent="0.25">
      <c r="A17" s="8" t="s">
        <v>18</v>
      </c>
      <c r="B17" s="13">
        <f>+ROUND([1]Bilanci!E185,0)</f>
        <v>790000</v>
      </c>
      <c r="C17" s="10"/>
      <c r="D17" s="13">
        <f>+ROUND([1]Bilanci!F185,0)</f>
        <v>0</v>
      </c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>
        <f>+ROUND([1]Bilanci!E188,0)</f>
        <v>-369127</v>
      </c>
      <c r="C19" s="10"/>
      <c r="D19" s="13">
        <f>+ROUND([1]Bilanci!F188,0)</f>
        <v>0</v>
      </c>
      <c r="E19" s="9"/>
      <c r="F19" s="3"/>
    </row>
    <row r="20" spans="1:6" x14ac:dyDescent="0.25">
      <c r="A20" s="12" t="s">
        <v>20</v>
      </c>
      <c r="B20" s="13">
        <f>+ROUND([1]Bilanci!E189,0)</f>
        <v>0</v>
      </c>
      <c r="C20" s="10"/>
      <c r="D20" s="13">
        <f>+ROUND([1]Bilanci!F189,0)</f>
        <v>0</v>
      </c>
      <c r="E20" s="9"/>
      <c r="F20" s="3"/>
    </row>
    <row r="21" spans="1:6" x14ac:dyDescent="0.25">
      <c r="A21" s="8" t="s">
        <v>21</v>
      </c>
      <c r="B21" s="9"/>
      <c r="C21" s="10"/>
      <c r="D21" s="9"/>
      <c r="E21" s="9"/>
      <c r="F21" s="3"/>
    </row>
    <row r="22" spans="1:6" x14ac:dyDescent="0.25">
      <c r="A22" s="12" t="s">
        <v>22</v>
      </c>
      <c r="B22" s="13">
        <f>+ROUND([1]Bilanci!E192,0)</f>
        <v>-365182</v>
      </c>
      <c r="C22" s="10"/>
      <c r="D22" s="13">
        <f>+ROUND([1]Bilanci!F192,0)</f>
        <v>-293454</v>
      </c>
      <c r="E22" s="9"/>
      <c r="F22" s="3"/>
    </row>
    <row r="23" spans="1:6" x14ac:dyDescent="0.25">
      <c r="A23" s="12" t="s">
        <v>23</v>
      </c>
      <c r="B23" s="13">
        <f>+ROUND([1]Bilanci!E194,0)</f>
        <v>-60985</v>
      </c>
      <c r="C23" s="10"/>
      <c r="D23" s="13">
        <f>+ROUND([1]Bilanci!F194,0)</f>
        <v>-49007</v>
      </c>
      <c r="E23" s="9"/>
      <c r="F23" s="3"/>
    </row>
    <row r="24" spans="1:6" x14ac:dyDescent="0.25">
      <c r="A24" s="12" t="s">
        <v>24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25</v>
      </c>
      <c r="B25" s="13">
        <f>+ROUND([1]Bilanci!E196,0)</f>
        <v>0</v>
      </c>
      <c r="C25" s="10"/>
      <c r="D25" s="13">
        <f>+ROUND([1]Bilanci!F196,0)</f>
        <v>0</v>
      </c>
      <c r="E25" s="9"/>
      <c r="F25" s="3"/>
    </row>
    <row r="26" spans="1:6" x14ac:dyDescent="0.25">
      <c r="A26" s="8" t="s">
        <v>26</v>
      </c>
      <c r="B26" s="13">
        <f>+ROUND([1]Bilanci!E197,0)</f>
        <v>-1922471</v>
      </c>
      <c r="C26" s="10"/>
      <c r="D26" s="13">
        <f>+ROUND([1]Bilanci!F197,0)</f>
        <v>-31392</v>
      </c>
      <c r="E26" s="9"/>
      <c r="F26" s="3"/>
    </row>
    <row r="27" spans="1:6" x14ac:dyDescent="0.25">
      <c r="A27" s="8" t="s">
        <v>27</v>
      </c>
      <c r="B27" s="13">
        <f>+ROUND([1]Bilanci!E198,0)</f>
        <v>-1165068</v>
      </c>
      <c r="C27" s="10"/>
      <c r="D27" s="13">
        <f>+ROUND([1]Bilanci!F198,0)</f>
        <v>-1453481</v>
      </c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ht="15" customHeight="1" x14ac:dyDescent="0.25">
      <c r="A29" s="12" t="s">
        <v>29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30</v>
      </c>
      <c r="B30" s="13">
        <f>ROUND([1]Bilanci!E202,0)</f>
        <v>0</v>
      </c>
      <c r="C30" s="10"/>
      <c r="D30" s="13">
        <f>+ROUND([1]Bilanci!F202,0)</f>
        <v>0</v>
      </c>
      <c r="E30" s="9"/>
      <c r="F30" s="3"/>
    </row>
    <row r="31" spans="1:6" ht="15" customHeight="1" x14ac:dyDescent="0.25">
      <c r="A31" s="12" t="s">
        <v>31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32</v>
      </c>
      <c r="B32" s="13">
        <f>ROUND([1]Bilanci!E204,0)</f>
        <v>8966588</v>
      </c>
      <c r="C32" s="10"/>
      <c r="D32" s="13">
        <f>+ROUND([1]Bilanci!F204,0)</f>
        <v>0</v>
      </c>
      <c r="E32" s="9"/>
      <c r="F32" s="3"/>
    </row>
    <row r="33" spans="1:6" ht="15" customHeight="1" x14ac:dyDescent="0.25">
      <c r="A33" s="12" t="s">
        <v>33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34</v>
      </c>
      <c r="B34" s="13">
        <f>+ROUND([1]Bilanci!E206,0)</f>
        <v>369</v>
      </c>
      <c r="C34" s="10"/>
      <c r="D34" s="13">
        <f>+ROUND([1]Bilanci!F206,0)+1</f>
        <v>354</v>
      </c>
      <c r="E34" s="9"/>
      <c r="F34" s="3"/>
    </row>
    <row r="35" spans="1:6" x14ac:dyDescent="0.25">
      <c r="A35" s="8" t="s">
        <v>35</v>
      </c>
      <c r="B35" s="13">
        <f>+ROUND([1]Bilanci!E209,0)</f>
        <v>0</v>
      </c>
      <c r="C35" s="10"/>
      <c r="D35" s="13">
        <f>ROUND([1]Bilanci!F209,0)</f>
        <v>0</v>
      </c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B37" s="13">
        <f>+ROUND([1]Bilanci!E213,0)</f>
        <v>-52</v>
      </c>
      <c r="C37" s="10"/>
      <c r="D37" s="13">
        <f>+ROUND([1]Bilanci!F213,0)</f>
        <v>0</v>
      </c>
      <c r="E37" s="9"/>
      <c r="F37" s="3"/>
    </row>
    <row r="38" spans="1:6" x14ac:dyDescent="0.25">
      <c r="A38" s="12" t="s">
        <v>38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39</v>
      </c>
      <c r="B39" s="13">
        <f>+ROUND([1]Bilanci!E214,0)</f>
        <v>-138407</v>
      </c>
      <c r="C39" s="10"/>
      <c r="D39" s="13">
        <f>+ROUND([1]Bilanci!F214,0)</f>
        <v>0</v>
      </c>
      <c r="E39" s="9"/>
      <c r="F39" s="3"/>
    </row>
    <row r="40" spans="1:6" x14ac:dyDescent="0.25">
      <c r="A40" s="8" t="s">
        <v>40</v>
      </c>
      <c r="B40" s="13"/>
      <c r="C40" s="10"/>
      <c r="D40" s="13"/>
      <c r="E40" s="9"/>
      <c r="F40" s="3"/>
    </row>
    <row r="41" spans="1:6" x14ac:dyDescent="0.25">
      <c r="A41" s="15" t="s">
        <v>41</v>
      </c>
      <c r="B41" s="13">
        <f>+ROUND([1]Bilanci!E216,0)</f>
        <v>0</v>
      </c>
      <c r="C41" s="10"/>
      <c r="D41" s="13">
        <f>+ROUND([1]Bilanci!F216,0)</f>
        <v>0</v>
      </c>
      <c r="E41" s="9"/>
      <c r="F41" s="3"/>
    </row>
    <row r="42" spans="1:6" x14ac:dyDescent="0.25">
      <c r="A42" s="8" t="s">
        <v>42</v>
      </c>
      <c r="B42" s="16">
        <f>SUM(B9:B41)</f>
        <v>5735665</v>
      </c>
      <c r="C42" s="17"/>
      <c r="D42" s="16">
        <f>SUM(D9:D41)</f>
        <v>-1826980</v>
      </c>
      <c r="E42" s="17"/>
      <c r="F42" s="3"/>
    </row>
    <row r="43" spans="1:6" x14ac:dyDescent="0.25">
      <c r="A43" s="8" t="s">
        <v>43</v>
      </c>
      <c r="B43" s="17"/>
      <c r="C43" s="17"/>
      <c r="D43" s="17"/>
      <c r="E43" s="17"/>
      <c r="F43" s="3"/>
    </row>
    <row r="44" spans="1:6" x14ac:dyDescent="0.25">
      <c r="A44" s="12" t="s">
        <v>44</v>
      </c>
      <c r="B44" s="13">
        <f>ROUND(-[1]Bilanci!E221,0)</f>
        <v>-195442</v>
      </c>
      <c r="C44" s="10"/>
      <c r="D44" s="13">
        <f>+ROUND(-[1]Bilanci!F221,0)</f>
        <v>0</v>
      </c>
      <c r="E44" s="9"/>
      <c r="F44" s="3"/>
    </row>
    <row r="45" spans="1:6" x14ac:dyDescent="0.25">
      <c r="A45" s="12" t="s">
        <v>45</v>
      </c>
      <c r="B45" s="13">
        <f>ROUNDDOWN([1]Bilanci!E222,0)</f>
        <v>0</v>
      </c>
      <c r="C45" s="10"/>
      <c r="D45" s="13">
        <f>+ROUND([1]Bilanci!F222,0)</f>
        <v>0</v>
      </c>
      <c r="E45" s="9"/>
      <c r="F45" s="3"/>
    </row>
    <row r="46" spans="1:6" x14ac:dyDescent="0.25">
      <c r="A46" s="12" t="s">
        <v>46</v>
      </c>
      <c r="B46" s="13">
        <f>ROUNDDOWN([1]Bilanci!E223,0)</f>
        <v>0</v>
      </c>
      <c r="C46" s="10"/>
      <c r="D46" s="13">
        <f>+ROUND([1]Bilanci!F223,0)</f>
        <v>0</v>
      </c>
      <c r="E46" s="9"/>
      <c r="F46" s="3"/>
    </row>
    <row r="47" spans="1:6" x14ac:dyDescent="0.25">
      <c r="A47" s="8" t="s">
        <v>47</v>
      </c>
      <c r="B47" s="16">
        <f>SUM(B42:B46)</f>
        <v>5540223</v>
      </c>
      <c r="C47" s="17"/>
      <c r="D47" s="16">
        <f>SUM(D42:D46)</f>
        <v>-1826980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48</v>
      </c>
      <c r="B49" s="21"/>
      <c r="C49" s="21"/>
      <c r="D49" s="21"/>
      <c r="E49" s="10"/>
      <c r="F49" s="3"/>
    </row>
    <row r="50" spans="1:6" x14ac:dyDescent="0.25">
      <c r="A50" s="12" t="s">
        <v>49</v>
      </c>
      <c r="B50" s="22">
        <f>+ROUND([1]Bilanci!E241,0)</f>
        <v>0</v>
      </c>
      <c r="C50" s="21"/>
      <c r="D50" s="22">
        <f>+ROUND([1]Bilanci!F240,0)</f>
        <v>0</v>
      </c>
      <c r="E50" s="9"/>
      <c r="F50" s="3"/>
    </row>
    <row r="51" spans="1:6" x14ac:dyDescent="0.25">
      <c r="A51" s="12" t="s">
        <v>50</v>
      </c>
      <c r="B51" s="22">
        <f>+ROUND([1]Bilanci!E242,0)</f>
        <v>0</v>
      </c>
      <c r="C51" s="21"/>
      <c r="D51" s="22">
        <f>+ROUND([1]Bilanci!F241,0)</f>
        <v>0</v>
      </c>
      <c r="E51" s="9"/>
      <c r="F51" s="3"/>
    </row>
    <row r="52" spans="1:6" x14ac:dyDescent="0.25">
      <c r="A52" s="12" t="s">
        <v>51</v>
      </c>
      <c r="B52" s="22">
        <f>+ROUND([1]Bilanci!E243,0)</f>
        <v>0</v>
      </c>
      <c r="C52" s="21"/>
      <c r="D52" s="22">
        <f>+ROUND([1]Bilanci!F242,0)</f>
        <v>0</v>
      </c>
      <c r="E52" s="5"/>
      <c r="F52" s="3"/>
    </row>
    <row r="53" spans="1:6" ht="15" customHeight="1" x14ac:dyDescent="0.25">
      <c r="A53" s="12" t="s">
        <v>52</v>
      </c>
      <c r="B53" s="22">
        <f>+ROUND([1]Bilanci!E244,0)</f>
        <v>0</v>
      </c>
      <c r="C53" s="21"/>
      <c r="D53" s="22">
        <f>+ROUND([1]Bilanci!F243,0)</f>
        <v>0</v>
      </c>
      <c r="E53" s="23"/>
      <c r="F53" s="23"/>
    </row>
    <row r="54" spans="1:6" x14ac:dyDescent="0.25">
      <c r="A54" s="24" t="s">
        <v>53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54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55</v>
      </c>
      <c r="B57" s="30">
        <f>B47+B55</f>
        <v>5540223</v>
      </c>
      <c r="C57" s="31"/>
      <c r="D57" s="30">
        <f>D47+D55</f>
        <v>-1826980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56</v>
      </c>
      <c r="B59" s="29"/>
      <c r="C59" s="29"/>
      <c r="D59" s="29"/>
      <c r="E59" s="33"/>
      <c r="F59" s="33"/>
    </row>
    <row r="60" spans="1:6" x14ac:dyDescent="0.25">
      <c r="A60" s="28" t="s">
        <v>57</v>
      </c>
      <c r="B60" s="13"/>
      <c r="C60" s="9"/>
      <c r="D60" s="13"/>
      <c r="E60" s="33"/>
      <c r="F60" s="33"/>
    </row>
    <row r="61" spans="1:6" x14ac:dyDescent="0.25">
      <c r="A61" s="28" t="s">
        <v>58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59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5B9B-C1D6-4EEA-B11F-7E4ECA15D10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Saimir Ruçi</dc:creator>
  <cp:lastModifiedBy>Saimir Ruçi</cp:lastModifiedBy>
  <dcterms:created xsi:type="dcterms:W3CDTF">2020-07-24T19:16:10Z</dcterms:created>
  <dcterms:modified xsi:type="dcterms:W3CDTF">2020-07-24T19:16:46Z</dcterms:modified>
</cp:coreProperties>
</file>