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70" windowWidth="19440" windowHeight="9405" tabRatio="837"/>
  </bookViews>
  <sheets>
    <sheet name="2.1-Pasqyra e Perform. (natyra)" sheetId="3" r:id="rId1"/>
  </sheets>
  <calcPr calcId="124519"/>
</workbook>
</file>

<file path=xl/calcChain.xml><?xml version="1.0" encoding="utf-8"?>
<calcChain xmlns="http://schemas.openxmlformats.org/spreadsheetml/2006/main">
  <c r="D57" i="3"/>
  <c r="B57"/>
  <c r="D47"/>
  <c r="B47"/>
  <c r="D42"/>
  <c r="B42"/>
  <c r="G39" l="1"/>
  <c r="G29"/>
  <c r="G27"/>
  <c r="G23"/>
  <c r="G19"/>
  <c r="G14"/>
  <c r="G11"/>
  <c r="G12"/>
  <c r="G13"/>
  <c r="G15"/>
  <c r="G16"/>
  <c r="G17"/>
  <c r="G18"/>
  <c r="G20"/>
  <c r="G21"/>
  <c r="G22"/>
  <c r="G24"/>
  <c r="G25"/>
  <c r="G28"/>
  <c r="G30"/>
  <c r="G31"/>
  <c r="G32"/>
  <c r="G33"/>
  <c r="G34"/>
  <c r="G35"/>
  <c r="G36"/>
  <c r="G37"/>
  <c r="G38"/>
  <c r="G40"/>
  <c r="G41"/>
  <c r="G43"/>
  <c r="G44"/>
  <c r="G45"/>
  <c r="G46"/>
  <c r="G48"/>
  <c r="G49"/>
  <c r="G50"/>
  <c r="G51"/>
  <c r="G52"/>
  <c r="G53"/>
  <c r="G54"/>
  <c r="G55"/>
  <c r="G56"/>
  <c r="G58"/>
  <c r="G59"/>
  <c r="G60"/>
  <c r="G61"/>
  <c r="G10" l="1"/>
  <c r="G26"/>
  <c r="G42"/>
  <c r="G57" l="1"/>
  <c r="G47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<sst xmlns="http://schemas.openxmlformats.org/spreadsheetml/2006/main" count="66" uniqueCount="62">
  <si>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</si>
  <si>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</si>
  <si>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</si>
  <si>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konsumi dhe amortizimi</t>
  </si>
  <si>
    <t>Zhvleresimi i aktiveve afatgjata materiale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</si>
  <si>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</si>
  <si>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</si>
  <si>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</si>
  <si>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</si>
  <si>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</si>
  <si>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</si>
  <si>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</si>
  <si>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</si>
  <si>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</si>
  <si>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</si>
  <si>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</si>
  <si>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</si>
  <si>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</si>
  <si>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</si>
  <si>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</si>
  <si>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</si>
  <si>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</si>
  <si>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</si>
  <si>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</si>
  <si>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</si>
  <si>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</si>
  <si>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</si>
  <si>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</si>
  <si>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</si>
  <si>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</si>
  <si>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</si>
  <si>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</si>
  <si>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</si>
  <si>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</si>
  <si>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</si>
  <si>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</si>
  <si>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</si>
  <si>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</si>
  <si>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</si>
  <si>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</si>
  <si>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</si>
  <si>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</si>
  <si>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</si>
  <si>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</si>
  <si>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</si>
  <si>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</si>
  <si>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</si>
  <si>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</si>
  <si>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</si>
  <si>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</si>
  <si>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</si>
  <si>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</si>
  <si>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</si>
  <si>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</si>
  <si>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</si>
  <si>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</si>
  <si>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</si>
  <si>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</si>
  <si>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LA PETROLIFERA ITALO ALBANESE SHA</t>
  </si>
  <si>
    <t>Pasqyrat financiare te vitit 2019</t>
  </si>
  <si>
    <t>NIPT K71906007R</t>
  </si>
  <si>
    <r>
      <rPr>
        <b/>
        <i/>
        <u/>
        <sz val="11"/>
        <color indexed="8"/>
        <rFont val="Times New Roman"/>
        <family val="1"/>
      </rPr>
      <t>Lek</t>
    </r>
    <r>
      <rPr>
        <b/>
        <i/>
        <sz val="11"/>
        <color indexed="8"/>
        <rFont val="Times New Roman"/>
        <family val="1"/>
      </rPr>
      <t>/Mije Lek/Miljon Lek</t>
    </r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</si>
</sst>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-* #,##0.00_L_e_k_-;\-* #,##0.00_L_e_k_-;_-* &quot;-&quot;??_L_e_k_-;_-@_-"/>
    <numFmt numFmtId="166" formatCode="dd&quot;/&quot;mm&quot;/&quot;yyyy"/>
  </numFmts>
  <fonts count="12">
    <font>
      <sz val="10"/>
      <color rgb="FF000000"/>
      <name val="Open Sans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b/>
      <i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55"/>
        <bgColor indexed="55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1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6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37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37" fontId="2" fillId="0" borderId="0" xfId="0" applyNumberFormat="1" applyFont="1" applyAlignment="1">
      <alignment horizontal="right" wrapText="1"/>
    </xf>
    <xf numFmtId="37" fontId="2" fillId="0" borderId="0" xfId="0" applyNumberFormat="1" applyFont="1" applyAlignment="1">
      <alignment horizontal="right"/>
    </xf>
    <xf numFmtId="37" fontId="2" fillId="2" borderId="0" xfId="0" applyNumberFormat="1" applyFont="1" applyFill="1" applyBorder="1" applyAlignment="1">
      <alignment horizontal="right" wrapText="1"/>
    </xf>
    <xf numFmtId="0" fontId="4" fillId="3" borderId="0" xfId="0" applyFont="1" applyFill="1" applyBorder="1"/>
    <xf numFmtId="0" fontId="1" fillId="4" borderId="0" xfId="0" applyFont="1" applyFill="1" applyBorder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wrapText="1"/>
    </xf>
    <xf numFmtId="37" fontId="2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4" borderId="0" xfId="0" applyFont="1" applyFill="1" applyBorder="1" applyAlignment="1">
      <alignment horizontal="left" wrapText="1"/>
    </xf>
    <xf numFmtId="164" fontId="2" fillId="0" borderId="0" xfId="0" applyNumberFormat="1" applyFont="1"/>
    <xf numFmtId="37" fontId="1" fillId="0" borderId="1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37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7" fontId="9" fillId="2" borderId="0" xfId="0" applyNumberFormat="1" applyFont="1" applyFill="1" applyBorder="1" applyAlignment="1">
      <alignment horizontal="right" wrapText="1"/>
    </xf>
    <xf numFmtId="0" fontId="11" fillId="0" borderId="0" xfId="0" applyFont="1"/>
  </cellXfs>
  <cellStyles count="11">
    <cellStyle name="Comma 2" xfId="1"/>
    <cellStyle name="Comma 7 2" xfId="2"/>
    <cellStyle name="Migliaia_02 Pasqyrat Financiare_PIA_2019" xfId="3"/>
    <cellStyle name="Normal" xfId="0" builtinId="0"/>
    <cellStyle name="Normal 14" xfId="4"/>
    <cellStyle name="Normal 2" xfId="5"/>
    <cellStyle name="Normal 2 3" xfId="10"/>
    <cellStyle name="Normal 3" xfId="6"/>
    <cellStyle name="Normal 38" xfId="7"/>
    <cellStyle name="Normal 5" xfId="8"/>
    <cellStyle name="Normale_02 Pasqyrat Financiare_PIA_201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tabSelected="1" topLeftCell="A43" workbookViewId="0">
      <selection activeCell="D57" sqref="D57"/>
    </sheetView>
  </sheetViews>
  <sheetFormatPr defaultColWidth="14.42578125" defaultRowHeight="15" customHeight="1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hidden="1" customWidth="1"/>
    <col min="7" max="7" width="15.7109375" hidden="1" customWidth="1"/>
    <col min="8" max="12" width="8.7109375" hidden="1" customWidth="1"/>
    <col min="13" max="26" width="8.7109375" customWidth="1"/>
  </cols>
  <sheetData>
    <row r="1" spans="1:26">
      <c r="A1" s="1" t="s">
        <v>59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58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60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31" t="s">
        <v>61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3"/>
      <c r="B6" s="5" t="s">
        <v>0</v>
      </c>
      <c r="C6" s="5"/>
      <c r="D6" s="5" t="s">
        <v>0</v>
      </c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"/>
      <c r="B7" s="5" t="s">
        <v>1</v>
      </c>
      <c r="C7" s="5"/>
      <c r="D7" s="5" t="s">
        <v>2</v>
      </c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1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11" t="s">
        <v>6</v>
      </c>
      <c r="B9" s="12"/>
      <c r="C9" s="13"/>
      <c r="D9" s="12"/>
      <c r="E9" s="12"/>
      <c r="F9" s="4" t="s">
        <v>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6" t="s">
        <v>8</v>
      </c>
      <c r="B10" s="14">
        <v>606353554</v>
      </c>
      <c r="C10" s="13"/>
      <c r="D10" s="14">
        <v>555314389</v>
      </c>
      <c r="E10" s="12"/>
      <c r="F10" s="15" t="s">
        <v>9</v>
      </c>
      <c r="G10" s="8">
        <f>+B10-D10</f>
        <v>51039165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6" t="s">
        <v>10</v>
      </c>
      <c r="B11" s="14"/>
      <c r="C11" s="13"/>
      <c r="D11" s="14"/>
      <c r="E11" s="12"/>
      <c r="F11" s="15" t="s">
        <v>11</v>
      </c>
      <c r="G11" s="8">
        <f t="shared" ref="G11:G61" si="0">+B11-D11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6" t="s">
        <v>12</v>
      </c>
      <c r="B12" s="14"/>
      <c r="C12" s="13"/>
      <c r="D12" s="14"/>
      <c r="E12" s="12"/>
      <c r="F12" s="15" t="s">
        <v>11</v>
      </c>
      <c r="G12" s="8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6" t="s">
        <v>13</v>
      </c>
      <c r="B13" s="14"/>
      <c r="C13" s="13"/>
      <c r="D13" s="14"/>
      <c r="E13" s="12"/>
      <c r="F13" s="15" t="s">
        <v>11</v>
      </c>
      <c r="G13" s="8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6" t="s">
        <v>14</v>
      </c>
      <c r="B14" s="14">
        <v>13894593</v>
      </c>
      <c r="C14" s="13"/>
      <c r="D14" s="14">
        <v>12433262</v>
      </c>
      <c r="E14" s="12"/>
      <c r="F14" s="15" t="s">
        <v>15</v>
      </c>
      <c r="G14" s="8">
        <f t="shared" si="0"/>
        <v>1461331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11" t="s">
        <v>16</v>
      </c>
      <c r="B15" s="14"/>
      <c r="C15" s="13"/>
      <c r="D15" s="14"/>
      <c r="E15" s="12"/>
      <c r="F15" s="3"/>
      <c r="G15" s="8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11" t="s">
        <v>17</v>
      </c>
      <c r="B16" s="14"/>
      <c r="C16" s="13"/>
      <c r="D16" s="14"/>
      <c r="E16" s="12"/>
      <c r="F16" s="3"/>
      <c r="G16" s="8">
        <f t="shared" si="0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11" t="s">
        <v>18</v>
      </c>
      <c r="B17" s="14"/>
      <c r="C17" s="13"/>
      <c r="D17" s="14"/>
      <c r="E17" s="12"/>
      <c r="F17" s="3"/>
      <c r="G17" s="8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11" t="s">
        <v>19</v>
      </c>
      <c r="B18" s="12"/>
      <c r="C18" s="13"/>
      <c r="D18" s="12"/>
      <c r="E18" s="12"/>
      <c r="F18" s="3"/>
      <c r="G18" s="8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6" t="s">
        <v>19</v>
      </c>
      <c r="B19" s="14">
        <v>-24628999</v>
      </c>
      <c r="C19" s="13"/>
      <c r="D19" s="14">
        <v>-23265658</v>
      </c>
      <c r="E19" s="12"/>
      <c r="F19" s="3"/>
      <c r="G19" s="8">
        <f t="shared" si="0"/>
        <v>-1363341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6" t="s">
        <v>20</v>
      </c>
      <c r="B20" s="14"/>
      <c r="C20" s="13"/>
      <c r="D20" s="14"/>
      <c r="E20" s="12"/>
      <c r="F20" s="3"/>
      <c r="G20" s="8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1" t="s">
        <v>21</v>
      </c>
      <c r="B21" s="12"/>
      <c r="C21" s="13"/>
      <c r="D21" s="12"/>
      <c r="E21" s="12"/>
      <c r="F21" s="3"/>
      <c r="G21" s="8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6" t="s">
        <v>22</v>
      </c>
      <c r="B22" s="14">
        <v>-48534764</v>
      </c>
      <c r="C22" s="13"/>
      <c r="D22" s="14">
        <v>-48011992</v>
      </c>
      <c r="E22" s="12"/>
      <c r="F22" s="3"/>
      <c r="G22" s="8">
        <f t="shared" si="0"/>
        <v>-522772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6" t="s">
        <v>23</v>
      </c>
      <c r="B23" s="14">
        <v>-6756444</v>
      </c>
      <c r="C23" s="13"/>
      <c r="D23" s="14">
        <v>-6693252</v>
      </c>
      <c r="E23" s="12"/>
      <c r="F23" s="3"/>
      <c r="G23" s="8">
        <f t="shared" si="0"/>
        <v>-63192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6" t="s">
        <v>24</v>
      </c>
      <c r="B24" s="14"/>
      <c r="C24" s="13"/>
      <c r="D24" s="14"/>
      <c r="E24" s="12"/>
      <c r="F24" s="3"/>
      <c r="G24" s="8">
        <f t="shared" si="0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1" t="s">
        <v>4</v>
      </c>
      <c r="B25" s="14"/>
      <c r="C25" s="13"/>
      <c r="D25" s="14"/>
      <c r="E25" s="12"/>
      <c r="F25" s="3"/>
      <c r="G25" s="8">
        <f>+B25-D25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1" t="s">
        <v>3</v>
      </c>
      <c r="B26" s="14">
        <v>-257938887</v>
      </c>
      <c r="C26" s="13"/>
      <c r="D26" s="14">
        <v>-250897181</v>
      </c>
      <c r="E26" s="12"/>
      <c r="F26" s="3"/>
      <c r="G26" s="8">
        <f>+B26-D26</f>
        <v>-7041706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1" t="s">
        <v>25</v>
      </c>
      <c r="B27" s="14">
        <v>-109012585</v>
      </c>
      <c r="C27" s="13"/>
      <c r="D27" s="14">
        <v>-90395700</v>
      </c>
      <c r="E27" s="12"/>
      <c r="F27" s="3"/>
      <c r="G27" s="8">
        <f t="shared" si="0"/>
        <v>-18616885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1" t="s">
        <v>26</v>
      </c>
      <c r="B28" s="12"/>
      <c r="C28" s="13"/>
      <c r="D28" s="12"/>
      <c r="E28" s="12"/>
      <c r="F28" s="3"/>
      <c r="G28" s="8">
        <f t="shared" si="0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6" t="s">
        <v>27</v>
      </c>
      <c r="B29" s="14">
        <v>-10764</v>
      </c>
      <c r="C29" s="13"/>
      <c r="D29" s="14">
        <v>-14335</v>
      </c>
      <c r="E29" s="12"/>
      <c r="F29" s="3"/>
      <c r="G29" s="8">
        <f t="shared" si="0"/>
        <v>3571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6" t="s">
        <v>28</v>
      </c>
      <c r="B30" s="14"/>
      <c r="C30" s="13"/>
      <c r="D30" s="14"/>
      <c r="E30" s="12"/>
      <c r="F30" s="3"/>
      <c r="G30" s="8">
        <f t="shared" si="0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>
      <c r="A31" s="6" t="s">
        <v>29</v>
      </c>
      <c r="B31" s="14"/>
      <c r="C31" s="13"/>
      <c r="D31" s="14"/>
      <c r="E31" s="12"/>
      <c r="F31" s="3"/>
      <c r="G31" s="8">
        <f t="shared" si="0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>
      <c r="A32" s="6" t="s">
        <v>30</v>
      </c>
      <c r="B32" s="14"/>
      <c r="C32" s="13"/>
      <c r="D32" s="14"/>
      <c r="E32" s="12"/>
      <c r="F32" s="3"/>
      <c r="G32" s="8">
        <f t="shared" si="0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>
      <c r="A33" s="6" t="s">
        <v>31</v>
      </c>
      <c r="B33" s="14"/>
      <c r="C33" s="13"/>
      <c r="D33" s="14"/>
      <c r="E33" s="12"/>
      <c r="F33" s="3"/>
      <c r="G33" s="8">
        <f t="shared" si="0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>
      <c r="A34" s="6" t="s">
        <v>32</v>
      </c>
      <c r="B34" s="14"/>
      <c r="C34" s="13"/>
      <c r="D34" s="14"/>
      <c r="E34" s="12"/>
      <c r="F34" s="3"/>
      <c r="G34" s="8">
        <f t="shared" si="0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1" t="s">
        <v>33</v>
      </c>
      <c r="B35" s="14"/>
      <c r="C35" s="13"/>
      <c r="D35" s="14"/>
      <c r="E35" s="12"/>
      <c r="F35" s="3"/>
      <c r="G35" s="8">
        <f t="shared" si="0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1" t="s">
        <v>34</v>
      </c>
      <c r="B36" s="12"/>
      <c r="C36" s="13"/>
      <c r="D36" s="12"/>
      <c r="E36" s="12"/>
      <c r="F36" s="3"/>
      <c r="G36" s="8">
        <f t="shared" si="0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6" t="s">
        <v>35</v>
      </c>
      <c r="B37" s="14"/>
      <c r="C37" s="13"/>
      <c r="D37" s="14"/>
      <c r="E37" s="12"/>
      <c r="F37" s="3"/>
      <c r="G37" s="8">
        <f t="shared" si="0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6" t="s">
        <v>36</v>
      </c>
      <c r="B38" s="14">
        <v>-39945749</v>
      </c>
      <c r="C38" s="13"/>
      <c r="D38" s="14">
        <v>-41825742</v>
      </c>
      <c r="E38" s="12"/>
      <c r="F38" s="3"/>
      <c r="G38" s="8">
        <f t="shared" si="0"/>
        <v>1879993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6" t="s">
        <v>37</v>
      </c>
      <c r="B39" s="14">
        <v>8174255</v>
      </c>
      <c r="C39" s="13"/>
      <c r="D39" s="14">
        <v>85143372</v>
      </c>
      <c r="E39" s="12"/>
      <c r="F39" s="3"/>
      <c r="G39" s="8">
        <f t="shared" si="0"/>
        <v>-76969117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1" t="s">
        <v>38</v>
      </c>
      <c r="B40" s="14"/>
      <c r="C40" s="13"/>
      <c r="D40" s="14"/>
      <c r="E40" s="12"/>
      <c r="F40" s="3"/>
      <c r="G40" s="8">
        <f t="shared" si="0"/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6" t="s">
        <v>39</v>
      </c>
      <c r="B41" s="14"/>
      <c r="C41" s="13"/>
      <c r="D41" s="14"/>
      <c r="E41" s="12"/>
      <c r="F41" s="3"/>
      <c r="G41" s="8">
        <f t="shared" si="0"/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1" t="s">
        <v>40</v>
      </c>
      <c r="B42" s="17">
        <f>SUM(B10:B17,B19:B20,B22:B27,B29:B35,B37:B41)</f>
        <v>141594210</v>
      </c>
      <c r="C42" s="18"/>
      <c r="D42" s="17">
        <f>SUM(D10:D17,D19:D20,D22:D27,D29:D35,D37:D41)</f>
        <v>191787163</v>
      </c>
      <c r="E42" s="18"/>
      <c r="F42" s="3"/>
      <c r="G42" s="8">
        <f t="shared" si="0"/>
        <v>-50192953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1" t="s">
        <v>41</v>
      </c>
      <c r="B43" s="18"/>
      <c r="C43" s="18"/>
      <c r="D43" s="18"/>
      <c r="E43" s="18"/>
      <c r="F43" s="3"/>
      <c r="G43" s="8">
        <f t="shared" si="0"/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6" t="s">
        <v>42</v>
      </c>
      <c r="B44" s="30">
        <v>-24573315</v>
      </c>
      <c r="C44" s="13"/>
      <c r="D44" s="14">
        <v>-29009605</v>
      </c>
      <c r="E44" s="12"/>
      <c r="F44" s="3"/>
      <c r="G44" s="8">
        <f t="shared" si="0"/>
        <v>4436290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6" t="s">
        <v>43</v>
      </c>
      <c r="B45" s="14"/>
      <c r="C45" s="13"/>
      <c r="D45" s="14"/>
      <c r="E45" s="12"/>
      <c r="F45" s="3"/>
      <c r="G45" s="8">
        <f t="shared" si="0"/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6" t="s">
        <v>44</v>
      </c>
      <c r="B46" s="14"/>
      <c r="C46" s="13"/>
      <c r="D46" s="14"/>
      <c r="E46" s="12"/>
      <c r="F46" s="3"/>
      <c r="G46" s="8">
        <f t="shared" si="0"/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1" t="s">
        <v>45</v>
      </c>
      <c r="B47" s="17">
        <f>SUM(B44:B46,B42)</f>
        <v>117020895</v>
      </c>
      <c r="C47" s="18"/>
      <c r="D47" s="17">
        <f>SUM(D44:D46,D42)</f>
        <v>162777558</v>
      </c>
      <c r="E47" s="18"/>
      <c r="F47" s="3"/>
      <c r="G47" s="8">
        <f t="shared" si="0"/>
        <v>-45756663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9"/>
      <c r="B48" s="20"/>
      <c r="C48" s="20"/>
      <c r="D48" s="20"/>
      <c r="E48" s="13"/>
      <c r="F48" s="3"/>
      <c r="G48" s="8">
        <f t="shared" si="0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1" t="s">
        <v>46</v>
      </c>
      <c r="B49" s="12"/>
      <c r="C49" s="12"/>
      <c r="D49" s="12"/>
      <c r="E49" s="13"/>
      <c r="F49" s="3"/>
      <c r="G49" s="8">
        <f t="shared" si="0"/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6" t="s">
        <v>47</v>
      </c>
      <c r="B50" s="14"/>
      <c r="C50" s="12"/>
      <c r="D50" s="14"/>
      <c r="E50" s="12"/>
      <c r="F50" s="3"/>
      <c r="G50" s="8">
        <f t="shared" si="0"/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6" t="s">
        <v>48</v>
      </c>
      <c r="B51" s="14"/>
      <c r="C51" s="12"/>
      <c r="D51" s="14"/>
      <c r="E51" s="12"/>
      <c r="F51" s="3"/>
      <c r="G51" s="8">
        <f t="shared" si="0"/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6" t="s">
        <v>49</v>
      </c>
      <c r="B52" s="14"/>
      <c r="C52" s="12"/>
      <c r="D52" s="14"/>
      <c r="E52" s="3"/>
      <c r="F52" s="3"/>
      <c r="G52" s="8">
        <f t="shared" si="0"/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>
      <c r="A53" s="6" t="s">
        <v>50</v>
      </c>
      <c r="B53" s="14"/>
      <c r="C53" s="12"/>
      <c r="D53" s="14"/>
      <c r="E53" s="21"/>
      <c r="F53" s="21"/>
      <c r="G53" s="8">
        <f t="shared" si="0"/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2" t="s">
        <v>51</v>
      </c>
      <c r="B54" s="14"/>
      <c r="C54" s="12"/>
      <c r="D54" s="14"/>
      <c r="E54" s="23"/>
      <c r="F54" s="21"/>
      <c r="G54" s="8">
        <f t="shared" si="0"/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11" t="s">
        <v>52</v>
      </c>
      <c r="B55" s="24">
        <v>0</v>
      </c>
      <c r="C55" s="25"/>
      <c r="D55" s="24">
        <v>0</v>
      </c>
      <c r="E55" s="21"/>
      <c r="F55" s="21"/>
      <c r="G55" s="8">
        <f t="shared" si="0"/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9"/>
      <c r="B56" s="13"/>
      <c r="C56" s="13"/>
      <c r="D56" s="13"/>
      <c r="E56" s="21"/>
      <c r="F56" s="21"/>
      <c r="G56" s="8">
        <f t="shared" si="0"/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1" t="s">
        <v>53</v>
      </c>
      <c r="B57" s="26">
        <f>B47+B55</f>
        <v>117020895</v>
      </c>
      <c r="C57" s="18"/>
      <c r="D57" s="26">
        <f>D47+D55</f>
        <v>162777558</v>
      </c>
      <c r="E57" s="21"/>
      <c r="F57" s="21"/>
      <c r="G57" s="8">
        <f t="shared" si="0"/>
        <v>-45756663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9"/>
      <c r="B58" s="13"/>
      <c r="C58" s="13"/>
      <c r="D58" s="13"/>
      <c r="E58" s="21"/>
      <c r="F58" s="21"/>
      <c r="G58" s="8">
        <f t="shared" si="0"/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7" t="s">
        <v>54</v>
      </c>
      <c r="B59" s="13"/>
      <c r="C59" s="13"/>
      <c r="D59" s="13"/>
      <c r="E59" s="28"/>
      <c r="F59" s="28"/>
      <c r="G59" s="8">
        <f t="shared" si="0"/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9" t="s">
        <v>55</v>
      </c>
      <c r="B60" s="14"/>
      <c r="C60" s="12"/>
      <c r="D60" s="14"/>
      <c r="E60" s="28"/>
      <c r="F60" s="28"/>
      <c r="G60" s="8">
        <f t="shared" si="0"/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9" t="s">
        <v>56</v>
      </c>
      <c r="B61" s="14"/>
      <c r="C61" s="12"/>
      <c r="D61" s="14"/>
      <c r="E61" s="28"/>
      <c r="F61" s="28"/>
      <c r="G61" s="8">
        <f t="shared" si="0"/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7"/>
      <c r="B62" s="28"/>
      <c r="C62" s="28"/>
      <c r="D62" s="28"/>
      <c r="E62" s="28"/>
      <c r="F62" s="28"/>
      <c r="G62" s="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7"/>
      <c r="B63" s="28"/>
      <c r="C63" s="28"/>
      <c r="D63" s="28"/>
      <c r="E63" s="28"/>
      <c r="F63" s="28"/>
      <c r="G63" s="8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9" t="s">
        <v>57</v>
      </c>
      <c r="B64" s="28"/>
      <c r="C64" s="28"/>
      <c r="D64" s="28"/>
      <c r="E64" s="28"/>
      <c r="F64" s="28"/>
      <c r="G64" s="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2"/>
      <c r="C65" s="2"/>
      <c r="D65" s="2"/>
      <c r="E65" s="2"/>
      <c r="F65" s="2"/>
      <c r="G65" s="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2"/>
      <c r="C66" s="2"/>
      <c r="D66" s="2"/>
      <c r="E66" s="2"/>
      <c r="F66" s="2"/>
      <c r="G66" s="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2"/>
      <c r="C67" s="2"/>
      <c r="D67" s="2"/>
      <c r="E67" s="2"/>
      <c r="F67" s="2"/>
      <c r="G67" s="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2"/>
      <c r="C68" s="2"/>
      <c r="D68" s="2"/>
      <c r="E68" s="2"/>
      <c r="F68" s="2"/>
      <c r="G68" s="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2"/>
      <c r="C69" s="2"/>
      <c r="D69" s="2"/>
      <c r="E69" s="2"/>
      <c r="F69" s="2"/>
      <c r="G69" s="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2"/>
      <c r="C70" s="2"/>
      <c r="D70" s="2"/>
      <c r="E70" s="2"/>
      <c r="F70" s="2"/>
      <c r="G70" s="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2"/>
      <c r="C71" s="2"/>
      <c r="D71" s="2"/>
      <c r="E71" s="2"/>
      <c r="F71" s="2"/>
      <c r="G71" s="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0" type="noConversion"/>
  <pageMargins left="0.70866141732283472" right="0.70866141732283472" top="0.74803149606299213" bottom="0.74803149606299213" header="0" footer="0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Eriona Dobrovoda</dc:creator>
  <cp:lastModifiedBy>user</cp:lastModifiedBy>
  <cp:lastPrinted>2020-06-24T09:56:40Z</cp:lastPrinted>
  <dcterms:created xsi:type="dcterms:W3CDTF">2020-02-22T00:07:14Z</dcterms:created>
  <dcterms:modified xsi:type="dcterms:W3CDTF">2020-07-25T23:33:44Z</dcterms:modified>
</cp:coreProperties>
</file>