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BILANCI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 l="1"/>
  <c r="D44" i="18"/>
  <c r="D39" i="18"/>
  <c r="D27" i="18"/>
  <c r="D26" i="18"/>
  <c r="D22" i="18"/>
  <c r="D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<sst xmlns="http://schemas.openxmlformats.org/spreadsheetml/2006/main" count="414" uniqueCount="271">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</sst>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ira%20dokumenta/subjekte%20deklarim/KKG/2019/BILANCI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aktivi"/>
      <sheetName val="pasivi"/>
      <sheetName val="te ardhura &amp; shpenz"/>
      <sheetName val="levizjet e kapitalit"/>
      <sheetName val="cash flow"/>
      <sheetName val="klient"/>
      <sheetName val="furnitor"/>
      <sheetName val="AAM"/>
      <sheetName val="Pasq. bank"/>
      <sheetName val="aktivitet per BM"/>
      <sheetName val="Aneks Statistikor"/>
      <sheetName val="shen.spjegues"/>
    </sheetNames>
    <sheetDataSet>
      <sheetData sheetId="0"/>
      <sheetData sheetId="1">
        <row r="6">
          <cell r="G6">
            <v>11764902.490499998</v>
          </cell>
        </row>
      </sheetData>
      <sheetData sheetId="2">
        <row r="9">
          <cell r="G9">
            <v>62619980.608099997</v>
          </cell>
        </row>
      </sheetData>
      <sheetData sheetId="3">
        <row r="7">
          <cell r="H7">
            <v>105007620.59999999</v>
          </cell>
        </row>
        <row r="15">
          <cell r="H15">
            <v>5542480</v>
          </cell>
        </row>
        <row r="19">
          <cell r="H19">
            <v>1460422.1973333333</v>
          </cell>
        </row>
        <row r="20">
          <cell r="H20">
            <v>75961969.59922941</v>
          </cell>
        </row>
        <row r="33">
          <cell r="H33">
            <v>43332.973999999464</v>
          </cell>
        </row>
        <row r="37">
          <cell r="H37">
            <v>3146461.3381555886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10565845</v>
      </c>
      <c r="C10" s="52"/>
      <c r="D10" s="64">
        <f>'[1]te ardhura &amp; shpenz'!$H$7</f>
        <v>105007620.59999999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-5761350</v>
      </c>
      <c r="C22" s="52"/>
      <c r="D22" s="64">
        <f>-'[1]te ardhura &amp; shpenz'!$H$15</f>
        <v>-5542480</v>
      </c>
      <c r="E22" s="51"/>
      <c r="F22" s="42"/>
    </row>
    <row r="23" spans="1:6">
      <c r="A23" s="63" t="s">
        <v>249</v>
      </c>
      <c r="B23" s="64">
        <f>-821601</f>
        <v>-821601</v>
      </c>
      <c r="C23" s="52"/>
      <c r="D23" s="64">
        <v>-797181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-1336230</v>
      </c>
      <c r="C26" s="52"/>
      <c r="D26" s="64">
        <f>-'[1]te ardhura &amp; shpenz'!$H$19</f>
        <v>-1460422.1973333333</v>
      </c>
      <c r="E26" s="51"/>
      <c r="F26" s="42"/>
    </row>
    <row r="27" spans="1:6">
      <c r="A27" s="45" t="s">
        <v>221</v>
      </c>
      <c r="B27" s="64">
        <v>-3132644</v>
      </c>
      <c r="C27" s="52"/>
      <c r="D27" s="64">
        <f>-'[1]te ardhura &amp; shpenz'!$H$20</f>
        <v>-75961969.59922941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74132</v>
      </c>
      <c r="C34" s="52"/>
      <c r="D34" s="64">
        <v>4013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-229838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-50786</v>
      </c>
      <c r="C39" s="52"/>
      <c r="D39" s="64">
        <f>-'[1]te ardhura &amp; shpenz'!$H$33</f>
        <v>-43332.973999999464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-462634</v>
      </c>
      <c r="C42" s="55"/>
      <c r="D42" s="54">
        <f>SUM(D9:D41)</f>
        <v>20976409.829437248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-'[1]te ardhura &amp; shpenz'!$H$37</f>
        <v>-3146461.3381555886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-462634</v>
      </c>
      <c r="C47" s="58"/>
      <c r="D47" s="67">
        <f>SUM(D42:D46)</f>
        <v>17829948.491281658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-462634</v>
      </c>
      <c r="C57" s="77"/>
      <c r="D57" s="76">
        <f>D47+D55</f>
        <v>17829948.491281658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2020-07-22T11:55:08Z</dcterms:modified>
</cp:coreProperties>
</file>