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1103910-7974-4E6A-A8C1-2F6B2E6A2834}" xr6:coauthVersionLast="43" xr6:coauthVersionMax="43" xr10:uidLastSave="{00000000-0000-0000-0000-000000000000}"/>
  <bookViews>
    <workbookView xWindow="2625" yWindow="1050" windowWidth="13785" windowHeight="16950" tabRatio="801" xr2:uid="{00000000-000D-0000-FFFF-FFFF00000000}"/>
  </bookViews>
  <sheets>
    <sheet name="2.1-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7" i="18" l="1"/>
  <c r="B27" i="18"/>
  <c r="D23" i="18"/>
  <c r="D22" i="18"/>
  <c r="D20" i="18"/>
  <c r="D19" i="18"/>
  <c r="D14" i="18"/>
  <c r="D44" i="18"/>
  <c r="B44" i="18"/>
  <c r="B39" i="18"/>
  <c r="B37" i="18"/>
  <c r="B23" i="18"/>
  <c r="B22" i="18"/>
  <c r="B20" i="18"/>
  <c r="B19" i="18"/>
  <c r="D10" i="18"/>
  <c r="B10" i="18"/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<sst xmlns="http://schemas.openxmlformats.org/spreadsheetml/2006/main" count="414" uniqueCount="271">
  <si>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</si>
  <si>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</si>
  <si>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</si>
  <si>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</si>
  <si>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</si>
  <si>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</si>
  <si>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</si>
  <si>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</si>
  <si>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</si>
  <si>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</si>
  <si>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</si>
  <si>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</si>
  <si>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</si>
  <si>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</si>
  <si>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</si>
  <si>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</si>
  <si>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</si>
  <si>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</si>
  <si>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</si>
  <si>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</si>
  <si>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</si>
  <si>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</si>
  <si>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</si>
  <si>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</si>
  <si>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</si>
  <si>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</si>
  <si>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</si>
  <si>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</si>
  <si>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</si>
  <si>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</si>
  <si>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</si>
  <si>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</si>
  <si>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</si>
  <si>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</si>
  <si>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</si>
  <si>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</si>
  <si>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</si>
  <si>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</si>
  <si>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</si>
  <si>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</si>
  <si>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</si>
  <si>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</si>
  <si>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</si>
  <si>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</si>
  <si>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</si>
  <si>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</si>
  <si>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</si>
  <si>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</si>
  <si>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</si>
  <si>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</si>
  <si>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</si>
  <si>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</si>
  <si>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</si>
  <si>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</si>
  <si>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</si>
  <si>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</si>
  <si>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</si>
  <si>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</si>
  <si>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</si>
  <si>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</si>
  <si>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</si>
  <si>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</si>
  <si>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</si>
  <si>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</si>
  <si>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</si>
  <si>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</si>
  <si>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</si>
  <si>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</si>
  <si>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</si>
  <si>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</si>
  <si>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</si>
  <si>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</si>
  <si>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</si>
  <si>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</si>
  <si>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</si>
  <si>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</si>
  <si>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</si>
  <si>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</si>
  <si>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</si>
  <si>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</si>
  <si>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</si>
  <si>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</si>
  <si>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</si>
  <si>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</si>
  <si>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</si>
  <si>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</si>
  <si>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</si>
  <si>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</si>
  <si>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</si>
  <si>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</si>
  <si>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</si>
  <si>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</si>
  <si>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</si>
  <si>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</si>
  <si>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</si>
  <si>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</si>
  <si>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</si>
  <si>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</si>
  <si>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</si>
  <si>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</si>
  <si>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</si>
  <si>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</si>
  <si>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</si>
  <si>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</si>
  <si>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</si>
  <si>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</si>
  <si>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</si>
  <si>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</si>
  <si>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</si>
  <si>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</si>
  <si>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</si>
  <si>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</si>
  <si>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</si>
  <si>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</si>
  <si>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</si>
  <si>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</si>
  <si>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</si>
  <si>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</si>
  <si>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</si>
  <si>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</si>
  <si>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</si>
  <si>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</si>
  <si>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</si>
  <si>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</si>
  <si>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</si>
  <si>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</si>
  <si>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</si>
  <si>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</si>
  <si>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</si>
  <si>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</si>
  <si>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</si>
  <si>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</si>
  <si>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</si>
  <si>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</si>
  <si>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</si>
  <si>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</si>
  <si>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</si>
  <si>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</si>
  <si>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</si>
  <si>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</si>
  <si>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</si>
  <si>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</si>
  <si>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</si>
  <si>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</si>
  <si>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</si>
  <si>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</si>
  <si>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</si>
  <si>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</si>
  <si>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</si>
  <si>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</si>
  <si>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</si>
  <si>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</si>
  <si>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</si>
  <si>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</si>
  <si>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</si>
  <si>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</si>
  <si>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</si>
  <si>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</si>
  <si>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</si>
  <si>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</si>
  <si>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</si>
  <si>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</si>
  <si>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</si>
  <si>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</si>
  <si>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</si>
  <si>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</si>
  <si>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</si>
  <si>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</si>
  <si>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</si>
  <si>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</si>
  <si>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</si>
  <si>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</si>
  <si>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</si>
  <si>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</si>
  <si>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</si>
  <si>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</si>
  <si>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</si>
  <si>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</si>
  <si>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</si>
  <si>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</si>
  <si>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</si>
  <si>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</si>
  <si>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</si>
  <si>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</si>
  <si>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</si>
  <si>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</si>
  <si>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</si>
  <si>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</si>
  <si>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</si>
  <si>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</si>
  <si>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</si>
  <si>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</si>
  <si>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</si>
  <si>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</si>
  <si>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</si>
  <si>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</si>
  <si>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</si>
  <si>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</si>
  <si>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</si>
  <si>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</si>
  <si>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</si>
  <si>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</si>
  <si>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</si>
  <si>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</si>
  <si>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</si>
  <si>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</si>
  <si>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</si>
  <si>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</si>
  <si>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</si>
  <si>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</si>
  <si>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</si>
  <si>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</si>
  <si>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</si>
  <si>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</si>
  <si>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</si>
  <si>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</si>
  <si>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</si>
  <si>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</si>
  <si>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</si>
  <si>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</si>
  <si>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</si>
  <si>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</si>
  <si>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</si>
  <si>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</si>
  <si>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</si>
  <si>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</si>
  <si>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</si>
  <si>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</si>
  <si>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</si>
  <si>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</si>
  <si>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</si>
  <si>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</si>
  <si>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</si>
  <si>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</si>
  <si>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</si>
  <si>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</si>
  <si>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</si>
  <si>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</si>
  <si>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</si>
  <si>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</si>
  <si>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</si>
  <si>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</si>
  <si>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</si>
  <si>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</si>
  <si>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</si>
  <si>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</si>
  <si>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</si>
  <si>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</si>
  <si>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</si>
  <si>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</si>
  <si>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</si>
  <si>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</si>
  <si>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</si>
  <si>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</si>
  <si>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</si>
  <si>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</si>
  <si>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</si>
  <si>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</si>
  <si>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</si>
  <si>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</si>
  <si>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</si>
  <si>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</si>
  <si>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</si>
  <si>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</si>
  <si>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</si>
  <si>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</si>
  <si>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</si>
  <si>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</si>
  <si>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</si>
  <si>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</si>
  <si>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Shpenzime te tjera financiare gjoba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</si>
</sst>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ilanci%202018%20AL%20POINT%20onli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102">
          <cell r="D102">
            <v>61444335</v>
          </cell>
          <cell r="E102">
            <v>84575423</v>
          </cell>
        </row>
        <row r="108">
          <cell r="E108">
            <v>8239</v>
          </cell>
        </row>
        <row r="113">
          <cell r="D113">
            <v>51500841</v>
          </cell>
          <cell r="E113">
            <v>79522898</v>
          </cell>
        </row>
        <row r="114">
          <cell r="D114">
            <v>1977474</v>
          </cell>
          <cell r="E114">
            <v>1173117</v>
          </cell>
        </row>
        <row r="117">
          <cell r="D117">
            <v>1865850</v>
          </cell>
          <cell r="E117">
            <v>1860000</v>
          </cell>
        </row>
        <row r="118">
          <cell r="D118">
            <v>311198</v>
          </cell>
          <cell r="E118">
            <v>310620</v>
          </cell>
        </row>
        <row r="122">
          <cell r="D122">
            <v>77665</v>
          </cell>
          <cell r="E122">
            <v>1140381</v>
          </cell>
        </row>
        <row r="128">
          <cell r="D128">
            <v>19958</v>
          </cell>
        </row>
        <row r="129">
          <cell r="D129">
            <v>194702</v>
          </cell>
        </row>
        <row r="131">
          <cell r="D131">
            <v>853702</v>
          </cell>
          <cell r="E131">
            <v>137554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5" zoomScale="85" zoomScaleNormal="85" workbookViewId="0">
      <selection activeCell="A36" sqref="A3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63" t="s">
        <v>261</v>
      </c>
      <c r="B10" s="64">
        <f>[1]Sheet2!$D$102</f>
        <v>61444335</v>
      </c>
      <c r="C10" s="52"/>
      <c r="D10" s="64">
        <f>[1]Sheet2!$E$102</f>
        <v>84575423</v>
      </c>
      <c r="E10" s="51"/>
      <c r="F10" s="82" t="s">
        <v>266</v>
      </c>
    </row>
    <row r="11" spans="1:6">
      <c r="A11" s="63" t="s">
        <v>263</v>
      </c>
      <c r="B11" s="64"/>
      <c r="C11" s="52"/>
      <c r="D11" s="64"/>
      <c r="E11" s="51"/>
      <c r="F11" s="82" t="s">
        <v>267</v>
      </c>
    </row>
    <row r="12" spans="1:6">
      <c r="A12" s="63" t="s">
        <v>264</v>
      </c>
      <c r="B12" s="64"/>
      <c r="C12" s="52"/>
      <c r="D12" s="64"/>
      <c r="E12" s="51"/>
      <c r="F12" s="82" t="s">
        <v>267</v>
      </c>
    </row>
    <row r="13" spans="1:6">
      <c r="A13" s="63" t="s">
        <v>265</v>
      </c>
      <c r="B13" s="64"/>
      <c r="C13" s="52"/>
      <c r="D13" s="64"/>
      <c r="E13" s="51"/>
      <c r="F13" s="82" t="s">
        <v>267</v>
      </c>
    </row>
    <row r="14" spans="1:6">
      <c r="A14" s="63" t="s">
        <v>262</v>
      </c>
      <c r="B14" s="64"/>
      <c r="C14" s="52"/>
      <c r="D14" s="64">
        <f>[1]Sheet2!$E$108</f>
        <v>8239</v>
      </c>
      <c r="E14" s="51"/>
      <c r="F14" s="82" t="s">
        <v>268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f>-[1]Sheet2!$D$113</f>
        <v>-51500841</v>
      </c>
      <c r="C19" s="52"/>
      <c r="D19" s="64">
        <f>-[1]Sheet2!$E$113</f>
        <v>-79522898</v>
      </c>
      <c r="E19" s="51"/>
      <c r="F19" s="42"/>
    </row>
    <row r="20" spans="1:6">
      <c r="A20" s="63" t="s">
        <v>247</v>
      </c>
      <c r="B20" s="64">
        <f>-[1]Sheet2!$D$114</f>
        <v>-1977474</v>
      </c>
      <c r="C20" s="52"/>
      <c r="D20" s="64">
        <f>-[1]Sheet2!$E$114</f>
        <v>-1173117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f>-[1]Sheet2!$D$117</f>
        <v>-1865850</v>
      </c>
      <c r="C22" s="52"/>
      <c r="D22" s="64">
        <f>-[1]Sheet2!$E$117</f>
        <v>-1860000</v>
      </c>
      <c r="E22" s="51"/>
      <c r="F22" s="42"/>
    </row>
    <row r="23" spans="1:6">
      <c r="A23" s="63" t="s">
        <v>249</v>
      </c>
      <c r="B23" s="64">
        <f>-[1]Sheet2!$D$118</f>
        <v>-311198</v>
      </c>
      <c r="C23" s="52"/>
      <c r="D23" s="64">
        <f>-[1]Sheet2!$E$118</f>
        <v>-310620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f>-[1]Sheet2!$D$122</f>
        <v>-77665</v>
      </c>
      <c r="C27" s="52"/>
      <c r="D27" s="64">
        <f>-[1]Sheet2!$E$122</f>
        <v>-1140381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258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257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f>-[1]Sheet2!$D$128</f>
        <v>-19958</v>
      </c>
      <c r="C37" s="52"/>
      <c r="D37" s="64"/>
      <c r="E37" s="51"/>
      <c r="F37" s="42"/>
    </row>
    <row r="38" spans="1:6">
      <c r="A38" s="63" t="s">
        <v>256</v>
      </c>
      <c r="B38" s="64"/>
      <c r="C38" s="52"/>
      <c r="D38" s="64"/>
      <c r="E38" s="51"/>
      <c r="F38" s="42"/>
    </row>
    <row r="39" spans="1:6">
      <c r="A39" s="63" t="s">
        <v>270</v>
      </c>
      <c r="B39" s="64">
        <f>-[1]Sheet2!$D$129</f>
        <v>-194702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259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5496647</v>
      </c>
      <c r="C42" s="55"/>
      <c r="D42" s="54">
        <f>SUM(D9:D41)</f>
        <v>576646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f>-[1]Sheet2!$D$131</f>
        <v>-853702</v>
      </c>
      <c r="C44" s="52"/>
      <c r="D44" s="64">
        <f>-[1]Sheet2!$E$131</f>
        <v>-137554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4642945</v>
      </c>
      <c r="C47" s="58"/>
      <c r="D47" s="67">
        <f>SUM(D42:D46)</f>
        <v>439092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4642945</v>
      </c>
      <c r="C57" s="77"/>
      <c r="D57" s="76">
        <f>D47+D55</f>
        <v>439092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2019-07-08T13:14:41Z</dcterms:modified>
</cp:coreProperties>
</file>