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2.1-Pasqyra e Perform. (natyra)" sheetId="1" r:id="rId1"/>
    <sheet name="Shpenzime te pazbritshme 14  " sheetId="3" state="hidden" r:id="rId2"/>
  </sheets>
  <definedNames>
    <definedName name="_xlnm._FilterDatabase" localSheetId="1">'Shpenzime te pazbritshme 14  '!$A$2:$M$2</definedName>
    <definedName name="_Order1">255</definedName>
    <definedName name="_Order2">255</definedName>
    <definedName name="Z_096747DA_4711_43D6_BB6F_CF73DCE67DAC_.wvu.FilterData" localSheetId="1">'Shpenzime te pazbritshme 14  '!$A$2:$M$2</definedName>
    <definedName name="Z_181386F5_8DAB_4E85_A3D6_B3649233DDF4_.wvu.FilterData" localSheetId="1">'Shpenzime te pazbritshme 14  '!$A$2:$M$2</definedName>
    <definedName name="Z_22AB98C9_5529_497A_9DE7_02FC5BFD3E55_.wvu.FilterData" localSheetId="1">'Shpenzime te pazbritshme 14  '!$A$2:$M$2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7" i="3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D55" i="1"/>
  <c r="D42"/>
  <c r="D47" s="1"/>
  <c r="D57" s="1"/>
</calcChain>
</file>

<file path=xl/sharedStrings.xml><?xml version="1.0" encoding="utf-8"?>
<sst xmlns="http://schemas.openxmlformats.org/spreadsheetml/2006/main" count="414" uniqueCount="271">
  <si>
    <t>Pasqyrat financiare te vitit</t>
  </si>
  <si>
    <t>emri nga sistemi</t>
  </si>
  <si>
    <t>NIPT nga sistemi</t>
  </si>
  <si>
    <t>Lek/Mije Lek/Miljon Lek</t>
  </si>
  <si>
    <r>
      <rPr>
        <b/>
        <sz val="11"/>
        <color rgb="FF000000"/>
        <rFont val="Times New Roman"/>
        <family val="1"/>
        <charset val="238"/>
      </rP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</si>
  <si>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</si>
  <si>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</si>
  <si>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</si>
  <si>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</si>
  <si>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</si>
  <si>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</si>
  <si>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</si>
  <si>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</si>
  <si>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</si>
  <si>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</si>
  <si>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</si>
  <si>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</si>
  <si>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</si>
  <si>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</si>
  <si>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</si>
  <si>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</si>
  <si>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</si>
  <si>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</si>
  <si>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</si>
  <si>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</si>
  <si>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</si>
  <si>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</si>
  <si>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</si>
  <si>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</si>
  <si>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</si>
  <si>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</si>
  <si>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</si>
  <si>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</si>
  <si>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</si>
  <si>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</si>
  <si>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</si>
  <si>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</si>
  <si>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</si>
  <si>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</si>
  <si>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</si>
  <si>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</si>
  <si>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</si>
  <si>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</si>
  <si>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rgb="FF000000"/>
        <rFont val="Times New Roman"/>
        <family val="1"/>
        <charset val="238"/>
      </rP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</si>
  <si>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</si>
  <si>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</si>
  <si>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</si>
  <si>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</si>
  <si>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</si>
  <si>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</si>
  <si>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</si>
  <si>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</si>
  <si>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</si>
  <si>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</si>
  <si>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</si>
  <si>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</si>
  <si>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</si>
  <si>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</si>
  <si>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</si>
  <si>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</si>
  <si>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</si>
  <si>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</si>
  <si>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Monedha</t>
  </si>
  <si>
    <t>LEK</t>
  </si>
  <si>
    <t>EUR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</si>
  <si>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</si>
  <si>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</si>
  <si>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</si>
  <si>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</si>
  <si>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</si>
  <si>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</si>
  <si>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TB</t>
  </si>
  <si>
    <t>Taxable</t>
  </si>
  <si>
    <t>Undeductible</t>
  </si>
  <si>
    <t>6043</t>
  </si>
  <si>
    <t>Energji... për adminstratën</t>
  </si>
  <si>
    <t>fatura e OSHEE vjen ne emer te McCann</t>
  </si>
  <si>
    <t>6044</t>
  </si>
  <si>
    <t>Karburant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</si>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</sst>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_(* #,##0_);_(* \(#,##0\);_(* \-??_);_(@_)"/>
    <numFmt numFmtId="166" formatCode="0.000%"/>
  </numFmts>
  <fonts count="16">
    <font>
      <sz val="10"/>
      <color rgb="FF000000"/>
      <name val="MS Sans Serif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0"/>
      <color rgb="FFFF0000"/>
      <name val="Cambria"/>
      <family val="1"/>
      <charset val="238"/>
    </font>
    <font>
      <sz val="10"/>
      <color rgb="FF0070C0"/>
      <name val="Cambria"/>
      <family val="1"/>
      <charset val="238"/>
    </font>
    <font>
      <sz val="9"/>
      <color rgb="FF000000"/>
      <name val="Arial"/>
      <family val="2"/>
      <charset val="1"/>
    </font>
    <font>
      <sz val="10"/>
      <color rgb="FF000000"/>
      <name val="MS Sans Serif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E3E3E3"/>
      </patternFill>
    </fill>
    <fill>
      <patternFill patternType="solid">
        <fgColor rgb="FFFFFF00"/>
        <bgColor rgb="FFFFFF99"/>
      </patternFill>
    </fill>
    <fill>
      <patternFill patternType="solid">
        <fgColor rgb="FFBFBFBF"/>
        <bgColor rgb="FFC3C0C7"/>
      </patternFill>
    </fill>
    <fill>
      <patternFill patternType="solid">
        <fgColor rgb="FF97C955"/>
        <bgColor rgb="FF999933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164" fontId="15" fillId="0" borderId="0" applyBorder="0" applyProtection="0"/>
    <xf numFmtId="0" fontId="15" fillId="0" borderId="0"/>
  </cellStyleXfs>
  <cellXfs count="75">
    <xf numFmtId="0" fontId="0" fillId="0" borderId="0" xfId="0"/>
    <xf numFmtId="0" fontId="1" fillId="0" borderId="0" xfId="2" applyFont="1" applyBorder="1" applyAlignment="1" applyProtection="1"/>
    <xf numFmtId="0" fontId="1" fillId="0" borderId="0" xfId="2" applyFont="1" applyBorder="1" applyAlignment="1" applyProtection="1">
      <alignment horizontal="center"/>
    </xf>
    <xf numFmtId="0" fontId="2" fillId="0" borderId="0" xfId="2" applyFont="1"/>
    <xf numFmtId="0" fontId="3" fillId="0" borderId="0" xfId="2" applyFont="1"/>
    <xf numFmtId="0" fontId="4" fillId="0" borderId="0" xfId="2" applyFont="1" applyAlignment="1"/>
    <xf numFmtId="3" fontId="5" fillId="0" borderId="0" xfId="2" applyNumberFormat="1" applyFont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4" fillId="0" borderId="0" xfId="2" applyFont="1"/>
    <xf numFmtId="0" fontId="4" fillId="0" borderId="0" xfId="2" applyFont="1" applyBorder="1"/>
    <xf numFmtId="0" fontId="4" fillId="0" borderId="0" xfId="2" applyFont="1"/>
    <xf numFmtId="0" fontId="2" fillId="0" borderId="0" xfId="2" applyFont="1" applyBorder="1" applyAlignment="1" applyProtection="1">
      <alignment wrapText="1"/>
    </xf>
    <xf numFmtId="37" fontId="1" fillId="0" borderId="0" xfId="1" applyNumberFormat="1" applyFont="1" applyBorder="1" applyAlignment="1" applyProtection="1">
      <alignment horizontal="right" wrapText="1"/>
    </xf>
    <xf numFmtId="37" fontId="4" fillId="0" borderId="0" xfId="2" applyNumberFormat="1" applyFont="1" applyBorder="1" applyAlignment="1">
      <alignment horizontal="right"/>
    </xf>
    <xf numFmtId="0" fontId="3" fillId="0" borderId="0" xfId="2" applyFont="1" applyBorder="1" applyAlignment="1" applyProtection="1"/>
    <xf numFmtId="0" fontId="7" fillId="0" borderId="0" xfId="2" applyFont="1" applyBorder="1" applyAlignment="1" applyProtection="1">
      <alignment horizontal="left" wrapText="1" indent="3"/>
    </xf>
    <xf numFmtId="37" fontId="1" fillId="2" borderId="0" xfId="1" applyNumberFormat="1" applyFont="1" applyFill="1" applyBorder="1" applyAlignment="1" applyProtection="1">
      <alignment horizontal="right" wrapText="1"/>
    </xf>
    <xf numFmtId="0" fontId="7" fillId="3" borderId="0" xfId="2" applyFont="1" applyFill="1" applyBorder="1" applyAlignment="1" applyProtection="1"/>
    <xf numFmtId="37" fontId="4" fillId="0" borderId="0" xfId="2" applyNumberFormat="1" applyFont="1" applyBorder="1" applyAlignment="1">
      <alignment horizontal="right"/>
    </xf>
    <xf numFmtId="0" fontId="2" fillId="4" borderId="0" xfId="2" applyFont="1" applyFill="1" applyBorder="1" applyAlignment="1" applyProtection="1">
      <alignment wrapText="1"/>
    </xf>
    <xf numFmtId="37" fontId="2" fillId="0" borderId="1" xfId="2" applyNumberFormat="1" applyFont="1" applyBorder="1" applyAlignment="1">
      <alignment horizontal="right"/>
    </xf>
    <xf numFmtId="37" fontId="2" fillId="0" borderId="0" xfId="2" applyNumberFormat="1" applyFont="1" applyBorder="1" applyAlignment="1">
      <alignment horizontal="right"/>
    </xf>
    <xf numFmtId="37" fontId="2" fillId="0" borderId="0" xfId="2" applyNumberFormat="1" applyFont="1" applyBorder="1" applyAlignment="1">
      <alignment horizontal="right"/>
    </xf>
    <xf numFmtId="37" fontId="2" fillId="0" borderId="1" xfId="2" applyNumberFormat="1" applyFont="1" applyBorder="1" applyAlignment="1">
      <alignment horizontal="right"/>
    </xf>
    <xf numFmtId="0" fontId="2" fillId="0" borderId="2" xfId="2" applyFont="1" applyBorder="1" applyAlignment="1" applyProtection="1">
      <alignment wrapText="1"/>
    </xf>
    <xf numFmtId="37" fontId="4" fillId="0" borderId="2" xfId="2" applyNumberFormat="1" applyFont="1" applyBorder="1" applyAlignment="1">
      <alignment horizontal="right"/>
    </xf>
    <xf numFmtId="37" fontId="4" fillId="0" borderId="0" xfId="2" applyNumberFormat="1" applyFont="1" applyAlignment="1">
      <alignment horizontal="right"/>
    </xf>
    <xf numFmtId="0" fontId="2" fillId="0" borderId="0" xfId="2" applyFont="1" applyBorder="1" applyAlignment="1" applyProtection="1">
      <alignment wrapText="1"/>
    </xf>
    <xf numFmtId="37" fontId="4" fillId="0" borderId="0" xfId="1" applyNumberFormat="1" applyFont="1" applyBorder="1" applyAlignment="1" applyProtection="1">
      <alignment horizontal="right" wrapText="1"/>
    </xf>
    <xf numFmtId="37" fontId="4" fillId="2" borderId="0" xfId="1" applyNumberFormat="1" applyFont="1" applyFill="1" applyBorder="1" applyAlignment="1" applyProtection="1">
      <alignment horizontal="right" wrapText="1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4" borderId="0" xfId="2" applyFont="1" applyFill="1" applyBorder="1" applyAlignment="1" applyProtection="1">
      <alignment horizontal="left" wrapText="1" indent="3"/>
    </xf>
    <xf numFmtId="165" fontId="1" fillId="0" borderId="0" xfId="1" applyNumberFormat="1" applyFont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4" fillId="0" borderId="0" xfId="2" applyFont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Border="1" applyAlignment="1">
      <alignment horizontal="right"/>
    </xf>
    <xf numFmtId="0" fontId="3" fillId="0" borderId="0" xfId="2" applyFont="1" applyBorder="1" applyAlignment="1" applyProtection="1">
      <alignment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 applyProtection="1"/>
    <xf numFmtId="165" fontId="10" fillId="0" borderId="0" xfId="2" applyNumberFormat="1" applyFont="1" applyBorder="1" applyAlignment="1" applyProtection="1"/>
    <xf numFmtId="0" fontId="11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3" fontId="11" fillId="0" borderId="0" xfId="2" applyNumberFormat="1" applyFont="1" applyAlignment="1">
      <alignment horizontal="right" vertical="center"/>
    </xf>
    <xf numFmtId="165" fontId="10" fillId="0" borderId="0" xfId="1" applyNumberFormat="1" applyFont="1" applyBorder="1" applyAlignment="1" applyProtection="1"/>
    <xf numFmtId="3" fontId="10" fillId="0" borderId="0" xfId="2" applyNumberFormat="1" applyFont="1" applyBorder="1" applyAlignment="1" applyProtection="1"/>
    <xf numFmtId="0" fontId="0" fillId="0" borderId="0" xfId="2" applyFont="1" applyBorder="1" applyAlignment="1" applyProtection="1"/>
    <xf numFmtId="165" fontId="12" fillId="0" borderId="0" xfId="2" applyNumberFormat="1" applyFont="1" applyBorder="1" applyAlignment="1" applyProtection="1"/>
    <xf numFmtId="165" fontId="12" fillId="3" borderId="0" xfId="2" applyNumberFormat="1" applyFont="1" applyFill="1" applyBorder="1" applyAlignment="1" applyProtection="1"/>
    <xf numFmtId="0" fontId="12" fillId="0" borderId="0" xfId="2" applyFont="1" applyBorder="1" applyAlignment="1" applyProtection="1"/>
    <xf numFmtId="165" fontId="13" fillId="3" borderId="0" xfId="2" applyNumberFormat="1" applyFont="1" applyFill="1" applyBorder="1" applyAlignment="1" applyProtection="1"/>
    <xf numFmtId="165" fontId="10" fillId="3" borderId="0" xfId="2" applyNumberFormat="1" applyFont="1" applyFill="1" applyBorder="1" applyAlignment="1" applyProtection="1"/>
    <xf numFmtId="165" fontId="13" fillId="0" borderId="0" xfId="2" applyNumberFormat="1" applyFont="1" applyBorder="1" applyAlignment="1" applyProtection="1"/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3" fontId="12" fillId="0" borderId="0" xfId="2" applyNumberFormat="1" applyFont="1" applyBorder="1" applyAlignment="1" applyProtection="1"/>
    <xf numFmtId="10" fontId="10" fillId="0" borderId="0" xfId="2" applyNumberFormat="1" applyFont="1" applyBorder="1" applyAlignment="1" applyProtection="1"/>
    <xf numFmtId="165" fontId="10" fillId="3" borderId="0" xfId="1" applyNumberFormat="1" applyFont="1" applyFill="1" applyBorder="1" applyAlignment="1" applyProtection="1"/>
    <xf numFmtId="165" fontId="10" fillId="0" borderId="0" xfId="2" applyNumberFormat="1" applyFont="1" applyBorder="1" applyAlignment="1" applyProtection="1"/>
    <xf numFmtId="166" fontId="10" fillId="0" borderId="0" xfId="2" applyNumberFormat="1" applyFont="1" applyBorder="1" applyAlignment="1" applyProtection="1"/>
    <xf numFmtId="0" fontId="10" fillId="0" borderId="0" xfId="2" applyFont="1" applyAlignment="1">
      <alignment vertical="center"/>
    </xf>
    <xf numFmtId="165" fontId="10" fillId="5" borderId="0" xfId="1" applyNumberFormat="1" applyFont="1" applyFill="1" applyBorder="1" applyAlignment="1" applyProtection="1"/>
    <xf numFmtId="0" fontId="14" fillId="0" borderId="0" xfId="2" applyFont="1" applyAlignment="1">
      <alignment vertical="center"/>
    </xf>
    <xf numFmtId="3" fontId="10" fillId="0" borderId="0" xfId="2" applyNumberFormat="1" applyFont="1" applyAlignment="1">
      <alignment horizontal="right" vertical="center"/>
    </xf>
  </cellXfs>
  <cellStyles count="3">
    <cellStyle name="Migliaia" xfId="1" builtinId="3"/>
    <cellStyle name="Normale" xfId="0" builtinId="0"/>
    <cellStyle name="Testo descrittivo" xfId="2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C7CE"/>
      <rgbColor rgb="FFC3C0C7"/>
      <rgbColor rgb="FFE6E0EC"/>
      <rgbColor rgb="FF007600"/>
      <rgbColor rgb="FFF2F2F2"/>
      <rgbColor rgb="FF97691A"/>
      <rgbColor rgb="FF83005D"/>
      <rgbColor rgb="FF336666"/>
      <rgbColor rgb="FFBFBFBF"/>
      <rgbColor rgb="FF808080"/>
      <rgbColor rgb="FF95B3D7"/>
      <rgbColor rgb="FF9E6564"/>
      <rgbColor rgb="FFFFFFCC"/>
      <rgbColor rgb="FFDCECF4"/>
      <rgbColor rgb="FFF2DCDB"/>
      <rgbColor rgb="FFFF8080"/>
      <rgbColor rgb="FF007DC0"/>
      <rgbColor rgb="FFC0C0FF"/>
      <rgbColor rgb="FFFFFFC0"/>
      <rgbColor rgb="FFFCD5B5"/>
      <rgbColor rgb="FFFFEB9C"/>
      <rgbColor rgb="FFD0E1AC"/>
      <rgbColor rgb="FFD9D9D9"/>
      <rgbColor rgb="FFE3E3E3"/>
      <rgbColor rgb="FFE6B9B8"/>
      <rgbColor rgb="FF3333CC"/>
      <rgbColor rgb="FFA1E0E1"/>
      <rgbColor rgb="FFEBF1DE"/>
      <rgbColor rgb="FFCBFECD"/>
      <rgbColor rgb="FFFFFF99"/>
      <rgbColor rgb="FFA6CAF0"/>
      <rgbColor rgb="FFCD9CCA"/>
      <rgbColor rgb="FFCC99FF"/>
      <rgbColor rgb="FFFFCC99"/>
      <rgbColor rgb="FF4F81BD"/>
      <rgbColor rgb="FF36C8CB"/>
      <rgbColor rgb="FF97C955"/>
      <rgbColor rgb="FFFAC090"/>
      <rgbColor rgb="FFF79646"/>
      <rgbColor rgb="FFFB7D00"/>
      <rgbColor rgb="FF6A669A"/>
      <rgbColor rgb="FF969696"/>
      <rgbColor rgb="FF1F497D"/>
      <rgbColor rgb="FF7F7F7F"/>
      <rgbColor rgb="FFFDEADA"/>
      <rgbColor rgb="FF424242"/>
      <rgbColor rgb="FF999933"/>
      <rgbColor rgb="FFAEA8BA"/>
      <rgbColor rgb="FF343494"/>
      <rgbColor rgb="FF443B1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64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1" customWidth="1"/>
    <col min="9" max="9" width="9.5703125" style="1" customWidth="1"/>
    <col min="10" max="1025" width="9.140625" style="1" customWidth="1"/>
  </cols>
  <sheetData>
    <row r="1" spans="1:6">
      <c r="A1" s="3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 s="1" customFormat="1">
      <c r="A5" s="3" t="s">
        <v>4</v>
      </c>
    </row>
    <row r="6" spans="1:6" s="1" customFormat="1">
      <c r="A6" s="5"/>
      <c r="B6" s="6" t="s">
        <v>5</v>
      </c>
      <c r="C6" s="6"/>
      <c r="D6" s="6" t="s">
        <v>5</v>
      </c>
      <c r="E6" s="7"/>
    </row>
    <row r="7" spans="1:6" s="1" customFormat="1">
      <c r="A7" s="5"/>
      <c r="B7" s="6" t="s">
        <v>6</v>
      </c>
      <c r="C7" s="6"/>
      <c r="D7" s="6" t="s">
        <v>7</v>
      </c>
      <c r="E7" s="7"/>
    </row>
    <row r="8" spans="1:6" s="1" customFormat="1">
      <c r="A8" s="8"/>
      <c r="B8" s="9"/>
      <c r="C8" s="10"/>
      <c r="D8" s="9"/>
      <c r="E8" s="11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104939416</v>
      </c>
      <c r="C10" s="14"/>
      <c r="D10" s="17">
        <v>85605943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>
        <v>-21307156</v>
      </c>
      <c r="C15" s="14"/>
      <c r="D15" s="17">
        <v>-18674990</v>
      </c>
      <c r="E15" s="13"/>
      <c r="F15" s="1"/>
    </row>
    <row r="16" spans="1:6">
      <c r="A16" s="12" t="s">
        <v>19</v>
      </c>
      <c r="B16" s="17"/>
      <c r="C16" s="14"/>
      <c r="D16" s="17"/>
      <c r="E16" s="13"/>
      <c r="F16" s="1"/>
    </row>
    <row r="17" spans="1:6">
      <c r="A17" s="12" t="s">
        <v>20</v>
      </c>
      <c r="B17" s="17"/>
      <c r="C17" s="14"/>
      <c r="D17" s="17"/>
      <c r="E17" s="13"/>
      <c r="F17" s="1"/>
    </row>
    <row r="18" spans="1:6">
      <c r="A18" s="12" t="s">
        <v>21</v>
      </c>
      <c r="B18" s="13"/>
      <c r="C18" s="14"/>
      <c r="D18" s="13"/>
      <c r="E18" s="13"/>
      <c r="F18" s="1"/>
    </row>
    <row r="19" spans="1:6" s="1" customFormat="1">
      <c r="A19" s="16" t="s">
        <v>21</v>
      </c>
      <c r="B19" s="17"/>
      <c r="C19" s="14"/>
      <c r="D19" s="17"/>
      <c r="E19" s="13"/>
    </row>
    <row r="20" spans="1:6" s="1" customFormat="1">
      <c r="A20" s="16" t="s">
        <v>22</v>
      </c>
      <c r="B20" s="17"/>
      <c r="C20" s="14"/>
      <c r="D20" s="17"/>
      <c r="E20" s="13"/>
    </row>
    <row r="21" spans="1:6" s="1" customFormat="1">
      <c r="A21" s="12" t="s">
        <v>23</v>
      </c>
      <c r="B21" s="13"/>
      <c r="C21" s="14"/>
      <c r="D21" s="13"/>
      <c r="E21" s="13"/>
    </row>
    <row r="22" spans="1:6" s="1" customFormat="1">
      <c r="A22" s="16" t="s">
        <v>24</v>
      </c>
      <c r="B22" s="17">
        <v>-7279429</v>
      </c>
      <c r="C22" s="14"/>
      <c r="D22" s="17">
        <v>-9038817</v>
      </c>
      <c r="E22" s="13"/>
    </row>
    <row r="23" spans="1:6" s="1" customFormat="1">
      <c r="A23" s="16" t="s">
        <v>25</v>
      </c>
      <c r="B23" s="17">
        <v>-1204195</v>
      </c>
      <c r="C23" s="14"/>
      <c r="D23" s="17">
        <v>-1246871</v>
      </c>
      <c r="E23" s="13"/>
    </row>
    <row r="24" spans="1:6" s="1" customFormat="1">
      <c r="A24" s="16" t="s">
        <v>26</v>
      </c>
      <c r="B24" s="17"/>
      <c r="C24" s="14"/>
      <c r="D24" s="17"/>
      <c r="E24" s="13"/>
    </row>
    <row r="25" spans="1:6" s="1" customFormat="1">
      <c r="A25" s="12" t="s">
        <v>27</v>
      </c>
      <c r="B25" s="17"/>
      <c r="C25" s="14"/>
      <c r="D25" s="17"/>
      <c r="E25" s="13"/>
    </row>
    <row r="26" spans="1:6">
      <c r="A26" s="12" t="s">
        <v>28</v>
      </c>
      <c r="B26" s="17">
        <v>-5850655</v>
      </c>
      <c r="C26" s="14"/>
      <c r="D26" s="17">
        <v>-6727462</v>
      </c>
      <c r="E26" s="13"/>
      <c r="F26" s="1"/>
    </row>
    <row r="27" spans="1:6">
      <c r="A27" s="12" t="s">
        <v>29</v>
      </c>
      <c r="B27" s="17">
        <v>-61658358</v>
      </c>
      <c r="C27" s="14"/>
      <c r="D27" s="17">
        <v>-28479433</v>
      </c>
      <c r="E27" s="13"/>
      <c r="F27" s="1"/>
    </row>
    <row r="28" spans="1:6">
      <c r="A28" s="12" t="s">
        <v>30</v>
      </c>
      <c r="B28" s="13"/>
      <c r="C28" s="14"/>
      <c r="D28" s="13"/>
      <c r="E28" s="13"/>
      <c r="F28" s="1"/>
    </row>
    <row r="29" spans="1:6" ht="15" customHeight="1">
      <c r="A29" s="16" t="s">
        <v>31</v>
      </c>
      <c r="B29" s="17"/>
      <c r="C29" s="14"/>
      <c r="D29" s="17"/>
      <c r="E29" s="13"/>
      <c r="F29" s="1"/>
    </row>
    <row r="30" spans="1:6" s="1" customFormat="1" ht="15" customHeight="1">
      <c r="A30" s="16" t="s">
        <v>32</v>
      </c>
      <c r="B30" s="17"/>
      <c r="C30" s="14"/>
      <c r="D30" s="17"/>
      <c r="E30" s="13"/>
    </row>
    <row r="31" spans="1:6" s="1" customFormat="1" ht="15" customHeight="1">
      <c r="A31" s="16" t="s">
        <v>33</v>
      </c>
      <c r="B31" s="17"/>
      <c r="C31" s="14"/>
      <c r="D31" s="17"/>
      <c r="E31" s="13"/>
    </row>
    <row r="32" spans="1:6" s="1" customFormat="1" ht="15" customHeight="1">
      <c r="A32" s="16" t="s">
        <v>34</v>
      </c>
      <c r="B32" s="17"/>
      <c r="C32" s="14"/>
      <c r="D32" s="17"/>
      <c r="E32" s="13"/>
    </row>
    <row r="33" spans="1:5" s="1" customFormat="1" ht="15" customHeight="1">
      <c r="A33" s="16" t="s">
        <v>35</v>
      </c>
      <c r="B33" s="17"/>
      <c r="C33" s="14"/>
      <c r="D33" s="17"/>
      <c r="E33" s="13"/>
    </row>
    <row r="34" spans="1:5" s="1" customFormat="1" ht="15" customHeight="1">
      <c r="A34" s="16" t="s">
        <v>36</v>
      </c>
      <c r="B34" s="17"/>
      <c r="C34" s="14"/>
      <c r="D34" s="17"/>
      <c r="E34" s="13"/>
    </row>
    <row r="35" spans="1:5" s="1" customFormat="1">
      <c r="A35" s="12" t="s">
        <v>37</v>
      </c>
      <c r="B35" s="17"/>
      <c r="C35" s="14"/>
      <c r="D35" s="17"/>
      <c r="E35" s="13"/>
    </row>
    <row r="36" spans="1:5" s="1" customFormat="1">
      <c r="A36" s="12" t="s">
        <v>38</v>
      </c>
      <c r="B36" s="13"/>
      <c r="C36" s="19"/>
      <c r="D36" s="13"/>
      <c r="E36" s="13"/>
    </row>
    <row r="37" spans="1:5" s="1" customFormat="1">
      <c r="A37" s="16" t="s">
        <v>39</v>
      </c>
      <c r="B37" s="17">
        <v>-166112</v>
      </c>
      <c r="C37" s="14"/>
      <c r="D37" s="17">
        <v>-1036243</v>
      </c>
      <c r="E37" s="13"/>
    </row>
    <row r="38" spans="1:5" s="1" customFormat="1">
      <c r="A38" s="16" t="s">
        <v>40</v>
      </c>
      <c r="B38" s="17"/>
      <c r="C38" s="14"/>
      <c r="D38" s="17"/>
      <c r="E38" s="13"/>
    </row>
    <row r="39" spans="1:5" s="1" customFormat="1">
      <c r="A39" s="16" t="s">
        <v>41</v>
      </c>
      <c r="B39" s="17"/>
      <c r="C39" s="14"/>
      <c r="D39" s="17"/>
      <c r="E39" s="13"/>
    </row>
    <row r="40" spans="1:5" s="1" customFormat="1">
      <c r="A40" s="12" t="s">
        <v>42</v>
      </c>
      <c r="B40" s="17"/>
      <c r="C40" s="14"/>
      <c r="D40" s="17"/>
      <c r="E40" s="13"/>
    </row>
    <row r="41" spans="1:5" s="1" customFormat="1">
      <c r="A41" s="20" t="s">
        <v>43</v>
      </c>
      <c r="B41" s="17"/>
      <c r="C41" s="14"/>
      <c r="D41" s="17"/>
      <c r="E41" s="13"/>
    </row>
    <row r="42" spans="1:5" s="1" customFormat="1">
      <c r="A42" s="12" t="s">
        <v>44</v>
      </c>
      <c r="B42" s="24">
        <v>7473511</v>
      </c>
      <c r="C42" s="22"/>
      <c r="D42" s="21">
        <f>SUM(D9:D41)</f>
        <v>20402127</v>
      </c>
      <c r="E42" s="23"/>
    </row>
    <row r="43" spans="1:5" s="1" customFormat="1">
      <c r="A43" s="12" t="s">
        <v>45</v>
      </c>
      <c r="B43" s="41"/>
      <c r="C43" s="22"/>
      <c r="D43" s="22"/>
      <c r="E43" s="23"/>
    </row>
    <row r="44" spans="1:5" s="1" customFormat="1">
      <c r="A44" s="16" t="s">
        <v>46</v>
      </c>
      <c r="B44" s="17">
        <v>-1121027</v>
      </c>
      <c r="C44" s="14"/>
      <c r="D44" s="17">
        <v>-3061354</v>
      </c>
      <c r="E44" s="13"/>
    </row>
    <row r="45" spans="1:5" s="1" customFormat="1">
      <c r="A45" s="16" t="s">
        <v>47</v>
      </c>
      <c r="B45" s="17"/>
      <c r="C45" s="14"/>
      <c r="D45" s="17"/>
      <c r="E45" s="13"/>
    </row>
    <row r="46" spans="1:5" s="1" customFormat="1">
      <c r="A46" s="16" t="s">
        <v>48</v>
      </c>
      <c r="B46" s="17"/>
      <c r="C46" s="14"/>
      <c r="D46" s="17"/>
      <c r="E46" s="13"/>
    </row>
    <row r="47" spans="1:5" s="1" customFormat="1">
      <c r="A47" s="12" t="s">
        <v>49</v>
      </c>
      <c r="B47" s="24">
        <v>6352484</v>
      </c>
      <c r="C47" s="23"/>
      <c r="D47" s="24">
        <f>SUM(D42:D46)</f>
        <v>17340773</v>
      </c>
      <c r="E47" s="23"/>
    </row>
    <row r="48" spans="1:5" s="1" customFormat="1">
      <c r="A48" s="25"/>
      <c r="B48" s="26"/>
      <c r="C48" s="26"/>
      <c r="D48" s="26"/>
      <c r="E48" s="27"/>
    </row>
    <row r="49" spans="1:6" s="1" customFormat="1">
      <c r="A49" s="28" t="s">
        <v>50</v>
      </c>
      <c r="B49" s="29"/>
      <c r="C49" s="29"/>
      <c r="D49" s="29"/>
      <c r="E49" s="27"/>
    </row>
    <row r="50" spans="1:6" s="1" customFormat="1">
      <c r="A50" s="16" t="s">
        <v>51</v>
      </c>
      <c r="B50" s="30"/>
      <c r="C50" s="29"/>
      <c r="D50" s="30"/>
      <c r="E50" s="13"/>
    </row>
    <row r="51" spans="1:6" s="1" customFormat="1">
      <c r="A51" s="16" t="s">
        <v>52</v>
      </c>
      <c r="B51" s="30"/>
      <c r="C51" s="29"/>
      <c r="D51" s="30"/>
      <c r="E51" s="13"/>
    </row>
    <row r="52" spans="1:6" s="1" customFormat="1">
      <c r="A52" s="16" t="s">
        <v>53</v>
      </c>
      <c r="B52" s="30"/>
      <c r="C52" s="29"/>
      <c r="D52" s="30"/>
      <c r="E52" s="11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>
      <c r="A57" s="28" t="s">
        <v>57</v>
      </c>
      <c r="B57" s="40">
        <v>6352484</v>
      </c>
      <c r="C57" s="41"/>
      <c r="D57" s="40">
        <f>D47+D55</f>
        <v>17340773</v>
      </c>
      <c r="E57" s="31"/>
      <c r="F57" s="32"/>
    </row>
    <row r="58" spans="1:6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</sheetData>
  <pageMargins left="0.70833333333333304" right="0.70833333333333304" top="0.74791666666666701" bottom="0.74791666666666701" header="0.51180555555555496" footer="0.51180555555555496"/>
  <pageSetup firstPageNumber="0" fitToHeight="2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00"/>
  <sheetViews>
    <sheetView zoomScaleNormal="100" workbookViewId="0">
      <pane xSplit="2" ySplit="2" topLeftCell="C78" activePane="bottomRight" state="frozen"/>
      <selection pane="topRight" activeCell="C1" sqref="C1"/>
      <selection pane="bottomLeft" activeCell="A78" sqref="A78"/>
      <selection pane="bottomRight" activeCell="H97" sqref="H97"/>
    </sheetView>
  </sheetViews>
  <sheetFormatPr defaultRowHeight="12.75"/>
  <cols>
    <col min="1" max="1" width="11.42578125" style="47" customWidth="1"/>
    <col min="2" max="2" width="36.5703125" style="47" customWidth="1"/>
    <col min="3" max="4" width="11.42578125" style="47" customWidth="1"/>
    <col min="5" max="5" width="16" style="47" customWidth="1"/>
    <col min="6" max="6" width="3.7109375" style="47" customWidth="1"/>
    <col min="7" max="7" width="12.7109375" style="47" customWidth="1"/>
    <col min="8" max="9" width="15.42578125" style="48" customWidth="1"/>
    <col min="10" max="10" width="51.7109375" style="47" customWidth="1"/>
    <col min="11" max="11" width="12" style="47" customWidth="1"/>
    <col min="12" max="12" width="14.42578125" style="47" customWidth="1"/>
    <col min="13" max="258" width="11.42578125" style="47" customWidth="1"/>
    <col min="259" max="259" width="36.5703125" style="47" customWidth="1"/>
    <col min="260" max="261" width="11.42578125" style="47" customWidth="1"/>
    <col min="262" max="262" width="16" style="47" customWidth="1"/>
    <col min="263" max="263" width="3.7109375" style="47" customWidth="1"/>
    <col min="264" max="264" width="12.7109375" style="47" customWidth="1"/>
    <col min="265" max="265" width="15.42578125" style="47" customWidth="1"/>
    <col min="266" max="266" width="51.7109375" style="47" customWidth="1"/>
    <col min="267" max="267" width="13.7109375" style="47" customWidth="1"/>
    <col min="268" max="268" width="14.42578125" style="47" customWidth="1"/>
    <col min="269" max="514" width="11.42578125" style="47" customWidth="1"/>
    <col min="515" max="515" width="36.5703125" style="47" customWidth="1"/>
    <col min="516" max="517" width="11.42578125" style="47" customWidth="1"/>
    <col min="518" max="518" width="16" style="47" customWidth="1"/>
    <col min="519" max="519" width="3.7109375" style="47" customWidth="1"/>
    <col min="520" max="520" width="12.7109375" style="47" customWidth="1"/>
    <col min="521" max="521" width="15.42578125" style="47" customWidth="1"/>
    <col min="522" max="522" width="51.7109375" style="47" customWidth="1"/>
    <col min="523" max="523" width="13.7109375" style="47" customWidth="1"/>
    <col min="524" max="524" width="14.42578125" style="47" customWidth="1"/>
    <col min="525" max="770" width="11.42578125" style="47" customWidth="1"/>
    <col min="771" max="771" width="36.5703125" style="47" customWidth="1"/>
    <col min="772" max="773" width="11.42578125" style="47" customWidth="1"/>
    <col min="774" max="774" width="16" style="47" customWidth="1"/>
    <col min="775" max="775" width="3.7109375" style="47" customWidth="1"/>
    <col min="776" max="776" width="12.7109375" style="47" customWidth="1"/>
    <col min="777" max="777" width="15.42578125" style="47" customWidth="1"/>
    <col min="778" max="778" width="51.7109375" style="47" customWidth="1"/>
    <col min="779" max="779" width="13.7109375" style="47" customWidth="1"/>
    <col min="780" max="780" width="14.42578125" style="47" customWidth="1"/>
    <col min="781" max="1025" width="11.42578125" style="47" customWidth="1"/>
  </cols>
  <sheetData>
    <row r="1" spans="1:10">
      <c r="A1" s="49" t="s">
        <v>65</v>
      </c>
      <c r="C1" s="50" t="s">
        <v>66</v>
      </c>
      <c r="E1" s="51" t="s">
        <v>67</v>
      </c>
      <c r="G1" s="52" t="s">
        <v>68</v>
      </c>
    </row>
    <row r="2" spans="1:10">
      <c r="A2" s="49" t="s">
        <v>69</v>
      </c>
      <c r="B2" s="49" t="s">
        <v>70</v>
      </c>
      <c r="C2" s="51" t="s">
        <v>62</v>
      </c>
      <c r="E2" s="53" t="s">
        <v>71</v>
      </c>
      <c r="G2" s="47" t="s">
        <v>72</v>
      </c>
      <c r="H2" s="48" t="s">
        <v>73</v>
      </c>
    </row>
    <row r="3" spans="1:10">
      <c r="A3" s="49"/>
      <c r="B3" s="49"/>
      <c r="C3" s="51"/>
      <c r="E3" s="54"/>
      <c r="G3" s="54"/>
      <c r="H3" s="54"/>
      <c r="I3" s="54"/>
    </row>
    <row r="4" spans="1:10">
      <c r="A4" s="50" t="s">
        <v>74</v>
      </c>
      <c r="B4" s="50" t="s">
        <v>75</v>
      </c>
      <c r="C4" s="52" t="s">
        <v>63</v>
      </c>
      <c r="E4" s="55">
        <v>250227.08</v>
      </c>
      <c r="G4" s="56">
        <f t="shared" ref="G4:G35" si="0">+E4-H4</f>
        <v>250227.08</v>
      </c>
      <c r="H4" s="48">
        <v>0</v>
      </c>
      <c r="I4" s="57"/>
      <c r="J4" s="47" t="s">
        <v>76</v>
      </c>
    </row>
    <row r="5" spans="1:10">
      <c r="A5" s="50" t="s">
        <v>77</v>
      </c>
      <c r="B5" s="50" t="s">
        <v>78</v>
      </c>
      <c r="C5" s="52" t="s">
        <v>64</v>
      </c>
      <c r="E5" s="55">
        <v>588118.91760000004</v>
      </c>
      <c r="G5" s="56">
        <f t="shared" si="0"/>
        <v>575296.91760000004</v>
      </c>
      <c r="H5" s="58">
        <v>12822</v>
      </c>
      <c r="I5" s="59"/>
      <c r="J5" s="60" t="s">
        <v>79</v>
      </c>
    </row>
    <row r="6" spans="1:10">
      <c r="A6" s="50" t="s">
        <v>80</v>
      </c>
      <c r="B6" s="50" t="s">
        <v>81</v>
      </c>
      <c r="C6" s="52" t="s">
        <v>63</v>
      </c>
      <c r="E6" s="55">
        <v>1366068.54</v>
      </c>
      <c r="G6" s="56">
        <f t="shared" si="0"/>
        <v>1366068.54</v>
      </c>
      <c r="H6" s="48">
        <v>0</v>
      </c>
      <c r="I6" s="57"/>
      <c r="J6" s="47" t="s">
        <v>82</v>
      </c>
    </row>
    <row r="7" spans="1:10">
      <c r="A7" s="50" t="s">
        <v>83</v>
      </c>
      <c r="B7" s="50" t="s">
        <v>84</v>
      </c>
      <c r="C7" s="52" t="s">
        <v>64</v>
      </c>
      <c r="E7" s="55">
        <v>1149043.6680000001</v>
      </c>
      <c r="G7" s="56">
        <f t="shared" si="0"/>
        <v>1149043.6680000001</v>
      </c>
      <c r="H7" s="48">
        <v>0</v>
      </c>
      <c r="I7" s="57"/>
      <c r="J7" s="47" t="s">
        <v>85</v>
      </c>
    </row>
    <row r="8" spans="1:10">
      <c r="A8" s="50" t="s">
        <v>86</v>
      </c>
      <c r="B8" s="50" t="s">
        <v>87</v>
      </c>
      <c r="C8" s="52" t="s">
        <v>64</v>
      </c>
      <c r="E8" s="55">
        <v>1735151.5066</v>
      </c>
      <c r="G8" s="56">
        <f t="shared" si="0"/>
        <v>1735151.5066</v>
      </c>
      <c r="H8" s="48">
        <v>0</v>
      </c>
      <c r="I8" s="57"/>
      <c r="J8" s="47" t="s">
        <v>85</v>
      </c>
    </row>
    <row r="9" spans="1:10">
      <c r="A9" s="50" t="s">
        <v>88</v>
      </c>
      <c r="B9" s="50" t="s">
        <v>89</v>
      </c>
      <c r="C9" s="52" t="s">
        <v>64</v>
      </c>
      <c r="E9" s="55">
        <v>4735066.9031999996</v>
      </c>
      <c r="G9" s="56">
        <f t="shared" si="0"/>
        <v>4731146.9031999996</v>
      </c>
      <c r="H9" s="58">
        <v>3920</v>
      </c>
      <c r="I9" s="59"/>
      <c r="J9" s="60" t="s">
        <v>90</v>
      </c>
    </row>
    <row r="10" spans="1:10">
      <c r="A10" s="50" t="s">
        <v>91</v>
      </c>
      <c r="B10" s="50" t="s">
        <v>92</v>
      </c>
      <c r="C10" s="52" t="s">
        <v>64</v>
      </c>
      <c r="E10" s="55">
        <v>105900</v>
      </c>
      <c r="G10" s="56">
        <f t="shared" si="0"/>
        <v>105900</v>
      </c>
      <c r="H10" s="48">
        <v>0</v>
      </c>
      <c r="I10" s="57"/>
      <c r="J10" s="47" t="s">
        <v>82</v>
      </c>
    </row>
    <row r="11" spans="1:10">
      <c r="A11" s="50" t="s">
        <v>93</v>
      </c>
      <c r="B11" s="50" t="s">
        <v>94</v>
      </c>
      <c r="C11" s="52" t="s">
        <v>64</v>
      </c>
      <c r="E11" s="55">
        <v>1434003.23</v>
      </c>
      <c r="G11" s="56">
        <f t="shared" si="0"/>
        <v>1433753.23</v>
      </c>
      <c r="H11" s="58">
        <v>250</v>
      </c>
      <c r="I11" s="59"/>
      <c r="J11" s="60" t="s">
        <v>90</v>
      </c>
    </row>
    <row r="12" spans="1:10">
      <c r="A12" s="50" t="s">
        <v>95</v>
      </c>
      <c r="B12" s="50" t="s">
        <v>96</v>
      </c>
      <c r="C12" s="52" t="s">
        <v>64</v>
      </c>
      <c r="E12" s="55">
        <v>2010362.196</v>
      </c>
      <c r="G12" s="56">
        <f t="shared" si="0"/>
        <v>1991862.196</v>
      </c>
      <c r="H12" s="58">
        <v>18500</v>
      </c>
      <c r="I12" s="61"/>
      <c r="J12" s="60" t="s">
        <v>90</v>
      </c>
    </row>
    <row r="13" spans="1:10">
      <c r="A13" s="50" t="s">
        <v>97</v>
      </c>
      <c r="B13" s="50" t="s">
        <v>98</v>
      </c>
      <c r="C13" s="52" t="s">
        <v>64</v>
      </c>
      <c r="E13" s="55">
        <v>61813.2</v>
      </c>
      <c r="G13" s="56">
        <f t="shared" si="0"/>
        <v>61813.2</v>
      </c>
      <c r="H13" s="48">
        <v>0</v>
      </c>
      <c r="I13" s="57"/>
      <c r="J13" s="47" t="s">
        <v>82</v>
      </c>
    </row>
    <row r="14" spans="1:10">
      <c r="A14" s="50" t="s">
        <v>99</v>
      </c>
      <c r="B14" s="50" t="s">
        <v>100</v>
      </c>
      <c r="C14" s="52" t="s">
        <v>64</v>
      </c>
      <c r="E14" s="55">
        <v>163090</v>
      </c>
      <c r="G14" s="56">
        <f t="shared" si="0"/>
        <v>157990</v>
      </c>
      <c r="H14" s="58">
        <v>5100</v>
      </c>
      <c r="I14" s="59"/>
      <c r="J14" s="60" t="s">
        <v>90</v>
      </c>
    </row>
    <row r="15" spans="1:10">
      <c r="A15" s="50" t="s">
        <v>101</v>
      </c>
      <c r="B15" s="50" t="s">
        <v>102</v>
      </c>
      <c r="C15" s="52" t="s">
        <v>64</v>
      </c>
      <c r="E15" s="55">
        <v>567460.53</v>
      </c>
      <c r="G15" s="56">
        <f t="shared" si="0"/>
        <v>567460.53</v>
      </c>
      <c r="H15" s="48">
        <v>0</v>
      </c>
      <c r="I15" s="57"/>
      <c r="J15" s="60" t="s">
        <v>103</v>
      </c>
    </row>
    <row r="16" spans="1:10">
      <c r="A16" s="50" t="s">
        <v>104</v>
      </c>
      <c r="B16" s="50" t="s">
        <v>105</v>
      </c>
      <c r="C16" s="52" t="s">
        <v>64</v>
      </c>
      <c r="E16" s="55">
        <v>3465988.4537</v>
      </c>
      <c r="G16" s="56">
        <f t="shared" si="0"/>
        <v>3437988.4537</v>
      </c>
      <c r="H16" s="48">
        <v>28000</v>
      </c>
      <c r="I16" s="61">
        <v>28000</v>
      </c>
      <c r="J16" s="60" t="s">
        <v>90</v>
      </c>
    </row>
    <row r="17" spans="1:10">
      <c r="A17" s="50" t="s">
        <v>106</v>
      </c>
      <c r="B17" s="50" t="s">
        <v>107</v>
      </c>
      <c r="C17" s="52" t="s">
        <v>64</v>
      </c>
      <c r="E17" s="55">
        <v>14931158.7598</v>
      </c>
      <c r="G17" s="56">
        <f t="shared" si="0"/>
        <v>14887859.7598</v>
      </c>
      <c r="H17" s="48">
        <v>43299</v>
      </c>
      <c r="I17" s="62"/>
      <c r="J17" s="60" t="s">
        <v>90</v>
      </c>
    </row>
    <row r="18" spans="1:10">
      <c r="A18" s="50" t="s">
        <v>108</v>
      </c>
      <c r="B18" s="50" t="s">
        <v>109</v>
      </c>
      <c r="C18" s="52" t="s">
        <v>64</v>
      </c>
      <c r="E18" s="55">
        <v>779642.05</v>
      </c>
      <c r="G18" s="56">
        <f t="shared" si="0"/>
        <v>779642.05</v>
      </c>
      <c r="I18" s="57"/>
      <c r="J18" s="60" t="s">
        <v>103</v>
      </c>
    </row>
    <row r="19" spans="1:10">
      <c r="A19" s="50" t="s">
        <v>110</v>
      </c>
      <c r="B19" s="50" t="s">
        <v>111</v>
      </c>
      <c r="C19" s="52" t="s">
        <v>64</v>
      </c>
      <c r="E19" s="55">
        <v>666085.47250000003</v>
      </c>
      <c r="G19" s="56">
        <f t="shared" si="0"/>
        <v>666085.47250000003</v>
      </c>
      <c r="H19" s="48">
        <v>0</v>
      </c>
      <c r="I19" s="57"/>
      <c r="J19" s="47" t="s">
        <v>82</v>
      </c>
    </row>
    <row r="20" spans="1:10">
      <c r="A20" s="50" t="s">
        <v>112</v>
      </c>
      <c r="B20" s="50" t="s">
        <v>113</v>
      </c>
      <c r="C20" s="52" t="s">
        <v>63</v>
      </c>
      <c r="E20" s="55">
        <v>769080.93</v>
      </c>
      <c r="G20" s="56">
        <f t="shared" si="0"/>
        <v>769080.93</v>
      </c>
      <c r="H20" s="48">
        <v>0</v>
      </c>
      <c r="I20" s="57"/>
      <c r="J20" s="47" t="s">
        <v>82</v>
      </c>
    </row>
    <row r="21" spans="1:10">
      <c r="A21" s="50" t="s">
        <v>114</v>
      </c>
      <c r="B21" s="50" t="s">
        <v>115</v>
      </c>
      <c r="C21" s="52" t="s">
        <v>64</v>
      </c>
      <c r="E21" s="55">
        <v>11717876.6349</v>
      </c>
      <c r="G21" s="56">
        <f t="shared" si="0"/>
        <v>11717876.6349</v>
      </c>
      <c r="H21" s="48">
        <v>0</v>
      </c>
      <c r="I21" s="57"/>
      <c r="J21" s="47" t="s">
        <v>116</v>
      </c>
    </row>
    <row r="22" spans="1:10">
      <c r="A22" s="50" t="s">
        <v>117</v>
      </c>
      <c r="B22" s="50" t="s">
        <v>118</v>
      </c>
      <c r="C22" s="52" t="s">
        <v>64</v>
      </c>
      <c r="E22" s="55">
        <v>11574631.1209</v>
      </c>
      <c r="G22" s="56">
        <f t="shared" si="0"/>
        <v>11574631.1209</v>
      </c>
      <c r="H22" s="48">
        <v>0</v>
      </c>
      <c r="I22" s="57"/>
      <c r="J22" s="60" t="s">
        <v>103</v>
      </c>
    </row>
    <row r="23" spans="1:10">
      <c r="A23" s="50" t="s">
        <v>119</v>
      </c>
      <c r="B23" s="50" t="s">
        <v>120</v>
      </c>
      <c r="C23" s="52" t="s">
        <v>64</v>
      </c>
      <c r="E23" s="55">
        <v>2483496.3067999999</v>
      </c>
      <c r="G23" s="56">
        <f t="shared" si="0"/>
        <v>2482098.3067999999</v>
      </c>
      <c r="H23" s="48">
        <v>1398</v>
      </c>
      <c r="I23" s="57"/>
      <c r="J23" s="60" t="s">
        <v>90</v>
      </c>
    </row>
    <row r="24" spans="1:10">
      <c r="A24" s="50" t="s">
        <v>121</v>
      </c>
      <c r="B24" s="50" t="s">
        <v>122</v>
      </c>
      <c r="C24" s="52" t="s">
        <v>63</v>
      </c>
      <c r="E24" s="55">
        <v>126443.34179999999</v>
      </c>
      <c r="G24" s="56">
        <f t="shared" si="0"/>
        <v>61728.341799999995</v>
      </c>
      <c r="H24" s="58">
        <v>64715</v>
      </c>
      <c r="I24" s="63">
        <v>64715</v>
      </c>
      <c r="J24" s="60"/>
    </row>
    <row r="25" spans="1:10">
      <c r="A25" s="50" t="s">
        <v>123</v>
      </c>
      <c r="B25" s="50" t="s">
        <v>124</v>
      </c>
      <c r="C25" s="52" t="s">
        <v>64</v>
      </c>
      <c r="E25" s="55">
        <v>2980057.676</v>
      </c>
      <c r="G25" s="56">
        <f t="shared" si="0"/>
        <v>2961857.676</v>
      </c>
      <c r="H25" s="58">
        <v>18200</v>
      </c>
      <c r="I25" s="61">
        <v>1000</v>
      </c>
      <c r="J25" s="60" t="s">
        <v>90</v>
      </c>
    </row>
    <row r="26" spans="1:10">
      <c r="A26" s="50" t="s">
        <v>125</v>
      </c>
      <c r="B26" s="50" t="s">
        <v>126</v>
      </c>
      <c r="C26" s="52" t="s">
        <v>64</v>
      </c>
      <c r="E26" s="55">
        <v>9536057.6385999992</v>
      </c>
      <c r="G26" s="56">
        <f t="shared" si="0"/>
        <v>9536057.6385999992</v>
      </c>
      <c r="H26" s="48">
        <v>0</v>
      </c>
      <c r="I26" s="57"/>
      <c r="J26" s="60" t="s">
        <v>103</v>
      </c>
    </row>
    <row r="27" spans="1:10">
      <c r="A27" s="50" t="s">
        <v>127</v>
      </c>
      <c r="B27" s="50" t="s">
        <v>128</v>
      </c>
      <c r="C27" s="52" t="s">
        <v>64</v>
      </c>
      <c r="E27" s="55">
        <v>0</v>
      </c>
      <c r="G27" s="56">
        <f t="shared" si="0"/>
        <v>0</v>
      </c>
      <c r="H27" s="48">
        <v>0</v>
      </c>
      <c r="I27" s="57"/>
    </row>
    <row r="28" spans="1:10">
      <c r="A28" s="50" t="s">
        <v>129</v>
      </c>
      <c r="B28" s="50" t="s">
        <v>130</v>
      </c>
      <c r="C28" s="52" t="s">
        <v>64</v>
      </c>
      <c r="E28" s="55">
        <v>97500</v>
      </c>
      <c r="G28" s="56">
        <f t="shared" si="0"/>
        <v>97500</v>
      </c>
      <c r="H28" s="48">
        <v>0</v>
      </c>
      <c r="I28" s="57"/>
      <c r="J28" s="47" t="s">
        <v>82</v>
      </c>
    </row>
    <row r="29" spans="1:10">
      <c r="A29" s="50" t="s">
        <v>131</v>
      </c>
      <c r="B29" s="50" t="s">
        <v>132</v>
      </c>
      <c r="C29" s="52" t="s">
        <v>64</v>
      </c>
      <c r="E29" s="55">
        <v>2830643.3480000002</v>
      </c>
      <c r="G29" s="56">
        <f t="shared" si="0"/>
        <v>2830643.3480000002</v>
      </c>
      <c r="H29" s="48">
        <v>0</v>
      </c>
      <c r="I29" s="57"/>
      <c r="J29" s="60" t="s">
        <v>103</v>
      </c>
    </row>
    <row r="30" spans="1:10">
      <c r="A30" s="50" t="s">
        <v>133</v>
      </c>
      <c r="B30" s="50" t="s">
        <v>134</v>
      </c>
      <c r="C30" s="52" t="s">
        <v>64</v>
      </c>
      <c r="E30" s="55">
        <v>262620</v>
      </c>
      <c r="G30" s="56">
        <f t="shared" si="0"/>
        <v>262620</v>
      </c>
      <c r="H30" s="48">
        <v>0</v>
      </c>
      <c r="I30" s="57"/>
      <c r="J30" s="47" t="s">
        <v>82</v>
      </c>
    </row>
    <row r="31" spans="1:10">
      <c r="A31" s="50" t="s">
        <v>135</v>
      </c>
      <c r="B31" s="50" t="s">
        <v>136</v>
      </c>
      <c r="C31" s="52" t="s">
        <v>64</v>
      </c>
      <c r="E31" s="55">
        <v>3541660.72</v>
      </c>
      <c r="G31" s="56">
        <f t="shared" si="0"/>
        <v>3541660.72</v>
      </c>
      <c r="H31" s="48">
        <v>0</v>
      </c>
      <c r="I31" s="57"/>
      <c r="J31" s="47" t="s">
        <v>82</v>
      </c>
    </row>
    <row r="32" spans="1:10">
      <c r="A32" s="50" t="s">
        <v>137</v>
      </c>
      <c r="B32" s="50" t="s">
        <v>138</v>
      </c>
      <c r="C32" s="52" t="s">
        <v>64</v>
      </c>
      <c r="E32" s="55">
        <v>345751.42790000001</v>
      </c>
      <c r="G32" s="56">
        <f t="shared" si="0"/>
        <v>345751.42790000001</v>
      </c>
      <c r="H32" s="48">
        <v>0</v>
      </c>
      <c r="I32" s="57"/>
      <c r="J32" s="47" t="s">
        <v>82</v>
      </c>
    </row>
    <row r="33" spans="1:10">
      <c r="A33" s="50" t="s">
        <v>139</v>
      </c>
      <c r="B33" s="50" t="s">
        <v>140</v>
      </c>
      <c r="C33" s="52" t="s">
        <v>64</v>
      </c>
      <c r="E33" s="55">
        <v>543393.93599999999</v>
      </c>
      <c r="G33" s="56">
        <f t="shared" si="0"/>
        <v>543393.93599999999</v>
      </c>
      <c r="H33" s="48">
        <v>0</v>
      </c>
      <c r="I33" s="57"/>
      <c r="J33" s="47" t="s">
        <v>82</v>
      </c>
    </row>
    <row r="34" spans="1:10">
      <c r="A34" s="50" t="s">
        <v>141</v>
      </c>
      <c r="B34" s="50" t="s">
        <v>142</v>
      </c>
      <c r="C34" s="52" t="s">
        <v>64</v>
      </c>
      <c r="E34" s="55">
        <v>627004.21329999994</v>
      </c>
      <c r="G34" s="56">
        <f t="shared" si="0"/>
        <v>610004.21329999994</v>
      </c>
      <c r="H34" s="58">
        <v>17000</v>
      </c>
      <c r="I34" s="59"/>
      <c r="J34" s="60" t="s">
        <v>90</v>
      </c>
    </row>
    <row r="35" spans="1:10">
      <c r="A35" s="64" t="s">
        <v>143</v>
      </c>
      <c r="B35" s="64" t="s">
        <v>144</v>
      </c>
      <c r="C35" s="65" t="s">
        <v>64</v>
      </c>
      <c r="D35" s="60"/>
      <c r="E35" s="55">
        <v>0.32969999998807897</v>
      </c>
      <c r="F35" s="60"/>
      <c r="G35" s="66">
        <f t="shared" si="0"/>
        <v>0.32969999998807897</v>
      </c>
      <c r="H35" s="48">
        <v>0</v>
      </c>
      <c r="I35" s="57"/>
      <c r="J35" s="47" t="s">
        <v>82</v>
      </c>
    </row>
    <row r="36" spans="1:10">
      <c r="A36" s="50" t="s">
        <v>145</v>
      </c>
      <c r="B36" s="50" t="s">
        <v>146</v>
      </c>
      <c r="C36" s="52" t="s">
        <v>64</v>
      </c>
      <c r="E36" s="55">
        <v>-0.28719999790191703</v>
      </c>
      <c r="G36" s="56">
        <f t="shared" ref="G36:G67" si="1">+E36-H36</f>
        <v>-0.28719999790191703</v>
      </c>
      <c r="H36" s="48">
        <v>0</v>
      </c>
      <c r="I36" s="57"/>
    </row>
    <row r="37" spans="1:10">
      <c r="A37" s="50" t="s">
        <v>147</v>
      </c>
      <c r="B37" s="50" t="s">
        <v>148</v>
      </c>
      <c r="C37" s="52" t="s">
        <v>63</v>
      </c>
      <c r="E37" s="55">
        <v>2237506.0156</v>
      </c>
      <c r="G37" s="56">
        <f t="shared" si="1"/>
        <v>2237506.0156</v>
      </c>
      <c r="H37" s="48">
        <v>0</v>
      </c>
      <c r="I37" s="57"/>
      <c r="J37" s="47" t="s">
        <v>82</v>
      </c>
    </row>
    <row r="38" spans="1:10">
      <c r="A38" s="50" t="s">
        <v>149</v>
      </c>
      <c r="B38" s="50" t="s">
        <v>150</v>
      </c>
      <c r="C38" s="52" t="s">
        <v>63</v>
      </c>
      <c r="E38" s="55">
        <v>563631.25</v>
      </c>
      <c r="G38" s="56">
        <f t="shared" si="1"/>
        <v>563631.25</v>
      </c>
      <c r="H38" s="48">
        <v>0</v>
      </c>
      <c r="I38" s="57"/>
      <c r="J38" s="47" t="s">
        <v>82</v>
      </c>
    </row>
    <row r="39" spans="1:10">
      <c r="A39" s="50" t="s">
        <v>151</v>
      </c>
      <c r="B39" s="50" t="s">
        <v>152</v>
      </c>
      <c r="C39" s="52" t="s">
        <v>63</v>
      </c>
      <c r="E39" s="55">
        <v>261162.48699999999</v>
      </c>
      <c r="G39" s="56">
        <f t="shared" si="1"/>
        <v>206884.48699999999</v>
      </c>
      <c r="H39" s="58">
        <v>54278</v>
      </c>
      <c r="I39" s="59"/>
      <c r="J39" s="60" t="s">
        <v>90</v>
      </c>
    </row>
    <row r="40" spans="1:10">
      <c r="A40" s="50" t="s">
        <v>153</v>
      </c>
      <c r="B40" s="50" t="s">
        <v>154</v>
      </c>
      <c r="C40" s="52" t="s">
        <v>63</v>
      </c>
      <c r="E40" s="55">
        <v>134597.70000000001</v>
      </c>
      <c r="G40" s="56">
        <f t="shared" si="1"/>
        <v>134597.70000000001</v>
      </c>
      <c r="H40" s="48">
        <v>0</v>
      </c>
      <c r="I40" s="57"/>
      <c r="J40" s="47" t="s">
        <v>82</v>
      </c>
    </row>
    <row r="41" spans="1:10">
      <c r="A41" s="50" t="s">
        <v>155</v>
      </c>
      <c r="B41" s="50" t="s">
        <v>156</v>
      </c>
      <c r="C41" s="52" t="s">
        <v>63</v>
      </c>
      <c r="E41" s="55">
        <v>136637</v>
      </c>
      <c r="G41" s="56">
        <f t="shared" si="1"/>
        <v>113637</v>
      </c>
      <c r="H41" s="58">
        <v>23000</v>
      </c>
      <c r="I41" s="58"/>
      <c r="J41" s="60"/>
    </row>
    <row r="42" spans="1:10">
      <c r="A42" s="50" t="s">
        <v>157</v>
      </c>
      <c r="B42" s="50" t="s">
        <v>158</v>
      </c>
      <c r="C42" s="52" t="s">
        <v>63</v>
      </c>
      <c r="E42" s="55">
        <v>218449.2</v>
      </c>
      <c r="G42" s="56">
        <f t="shared" si="1"/>
        <v>218449.2</v>
      </c>
      <c r="H42" s="48">
        <v>0</v>
      </c>
      <c r="I42" s="57"/>
    </row>
    <row r="43" spans="1:10">
      <c r="A43" s="50" t="s">
        <v>159</v>
      </c>
      <c r="B43" s="50" t="s">
        <v>160</v>
      </c>
      <c r="C43" s="52" t="s">
        <v>63</v>
      </c>
      <c r="E43" s="55">
        <v>723842.40910000005</v>
      </c>
      <c r="G43" s="56">
        <f t="shared" si="1"/>
        <v>628917.82520000008</v>
      </c>
      <c r="H43" s="58">
        <v>94924.583899999998</v>
      </c>
      <c r="I43" s="59"/>
      <c r="J43" s="60" t="s">
        <v>90</v>
      </c>
    </row>
    <row r="44" spans="1:10">
      <c r="A44" s="50" t="s">
        <v>161</v>
      </c>
      <c r="B44" s="50" t="s">
        <v>162</v>
      </c>
      <c r="C44" s="52" t="s">
        <v>63</v>
      </c>
      <c r="E44" s="55">
        <v>946278.40000000002</v>
      </c>
      <c r="G44" s="56">
        <f t="shared" si="1"/>
        <v>946278.40000000002</v>
      </c>
      <c r="H44" s="48">
        <v>0</v>
      </c>
      <c r="I44" s="57"/>
      <c r="J44" s="47" t="s">
        <v>163</v>
      </c>
    </row>
    <row r="45" spans="1:10">
      <c r="A45" s="50" t="s">
        <v>164</v>
      </c>
      <c r="B45" s="50" t="s">
        <v>165</v>
      </c>
      <c r="C45" s="52" t="s">
        <v>64</v>
      </c>
      <c r="E45" s="55">
        <v>1941097.5615999999</v>
      </c>
      <c r="G45" s="56">
        <f t="shared" si="1"/>
        <v>1941097.5615999999</v>
      </c>
      <c r="H45" s="48">
        <v>0</v>
      </c>
      <c r="I45" s="57"/>
      <c r="J45" s="47" t="s">
        <v>82</v>
      </c>
    </row>
    <row r="46" spans="1:10">
      <c r="A46" s="50" t="s">
        <v>166</v>
      </c>
      <c r="B46" s="50" t="s">
        <v>167</v>
      </c>
      <c r="C46" s="52" t="s">
        <v>64</v>
      </c>
      <c r="E46" s="55">
        <v>609570.66339999996</v>
      </c>
      <c r="G46" s="56">
        <f t="shared" si="1"/>
        <v>609570.66339999996</v>
      </c>
      <c r="H46" s="48">
        <v>0</v>
      </c>
      <c r="I46" s="57"/>
      <c r="J46" s="47" t="s">
        <v>82</v>
      </c>
    </row>
    <row r="47" spans="1:10">
      <c r="A47" s="50" t="s">
        <v>168</v>
      </c>
      <c r="B47" s="50" t="s">
        <v>169</v>
      </c>
      <c r="C47" s="52" t="s">
        <v>64</v>
      </c>
      <c r="E47" s="55">
        <v>99000</v>
      </c>
      <c r="G47" s="56">
        <f t="shared" si="1"/>
        <v>99000</v>
      </c>
      <c r="H47" s="48">
        <v>0</v>
      </c>
      <c r="I47" s="57"/>
      <c r="J47" s="47" t="s">
        <v>82</v>
      </c>
    </row>
    <row r="48" spans="1:10">
      <c r="A48" s="50" t="s">
        <v>170</v>
      </c>
      <c r="B48" s="50" t="s">
        <v>171</v>
      </c>
      <c r="C48" s="52" t="s">
        <v>63</v>
      </c>
      <c r="E48" s="55">
        <v>175481</v>
      </c>
      <c r="G48" s="56">
        <f t="shared" si="1"/>
        <v>175481</v>
      </c>
      <c r="H48" s="48">
        <v>0</v>
      </c>
      <c r="I48" s="57"/>
      <c r="J48" s="47" t="s">
        <v>82</v>
      </c>
    </row>
    <row r="49" spans="1:10">
      <c r="A49" s="50" t="s">
        <v>172</v>
      </c>
      <c r="B49" s="50" t="s">
        <v>173</v>
      </c>
      <c r="C49" s="52" t="s">
        <v>64</v>
      </c>
      <c r="E49" s="55">
        <v>632757.55000000005</v>
      </c>
      <c r="G49" s="56">
        <f t="shared" si="1"/>
        <v>632757.55000000005</v>
      </c>
      <c r="H49" s="48">
        <v>0</v>
      </c>
      <c r="I49" s="57"/>
      <c r="J49" s="47" t="s">
        <v>174</v>
      </c>
    </row>
    <row r="50" spans="1:10">
      <c r="A50" s="50" t="s">
        <v>175</v>
      </c>
      <c r="B50" s="50" t="s">
        <v>176</v>
      </c>
      <c r="C50" s="52" t="s">
        <v>64</v>
      </c>
      <c r="E50" s="55">
        <v>1067941.44</v>
      </c>
      <c r="G50" s="56">
        <f t="shared" si="1"/>
        <v>1067941.44</v>
      </c>
      <c r="H50" s="48">
        <v>0</v>
      </c>
      <c r="I50" s="57"/>
      <c r="J50" s="47" t="s">
        <v>174</v>
      </c>
    </row>
    <row r="51" spans="1:10">
      <c r="A51" s="50" t="s">
        <v>177</v>
      </c>
      <c r="B51" s="50" t="s">
        <v>178</v>
      </c>
      <c r="C51" s="52" t="s">
        <v>64</v>
      </c>
      <c r="E51" s="55">
        <v>1673517.92</v>
      </c>
      <c r="G51" s="56">
        <f t="shared" si="1"/>
        <v>1673517.92</v>
      </c>
      <c r="H51" s="48">
        <v>0</v>
      </c>
      <c r="I51" s="57"/>
      <c r="J51" s="47" t="s">
        <v>174</v>
      </c>
    </row>
    <row r="52" spans="1:10">
      <c r="A52" s="50" t="s">
        <v>179</v>
      </c>
      <c r="B52" s="50" t="s">
        <v>180</v>
      </c>
      <c r="C52" s="52" t="s">
        <v>64</v>
      </c>
      <c r="E52" s="55">
        <v>909956</v>
      </c>
      <c r="G52" s="56">
        <f t="shared" si="1"/>
        <v>909956</v>
      </c>
      <c r="H52" s="48">
        <v>0</v>
      </c>
      <c r="I52" s="57"/>
      <c r="J52" s="47" t="s">
        <v>174</v>
      </c>
    </row>
    <row r="53" spans="1:10">
      <c r="A53" s="50" t="s">
        <v>181</v>
      </c>
      <c r="B53" s="50" t="s">
        <v>182</v>
      </c>
      <c r="C53" s="52" t="s">
        <v>64</v>
      </c>
      <c r="E53" s="55">
        <v>587426</v>
      </c>
      <c r="G53" s="56">
        <f t="shared" si="1"/>
        <v>587426</v>
      </c>
      <c r="H53" s="48">
        <v>0</v>
      </c>
      <c r="I53" s="57"/>
      <c r="J53" s="47" t="s">
        <v>183</v>
      </c>
    </row>
    <row r="54" spans="1:10">
      <c r="A54" s="50" t="s">
        <v>184</v>
      </c>
      <c r="B54" s="50" t="s">
        <v>185</v>
      </c>
      <c r="C54" s="52" t="s">
        <v>64</v>
      </c>
      <c r="E54" s="55">
        <v>5660865</v>
      </c>
      <c r="G54" s="56">
        <f t="shared" si="1"/>
        <v>5660865</v>
      </c>
      <c r="H54" s="48">
        <v>0</v>
      </c>
      <c r="I54" s="57"/>
      <c r="J54" s="47" t="s">
        <v>183</v>
      </c>
    </row>
    <row r="55" spans="1:10">
      <c r="A55" s="50" t="s">
        <v>186</v>
      </c>
      <c r="B55" s="50" t="s">
        <v>187</v>
      </c>
      <c r="C55" s="52" t="s">
        <v>64</v>
      </c>
      <c r="E55" s="55">
        <v>5548830.7699999996</v>
      </c>
      <c r="G55" s="56">
        <f t="shared" si="1"/>
        <v>5548830.7699999996</v>
      </c>
      <c r="H55" s="48">
        <v>0</v>
      </c>
      <c r="I55" s="57"/>
      <c r="J55" s="47" t="s">
        <v>183</v>
      </c>
    </row>
    <row r="56" spans="1:10">
      <c r="A56" s="50" t="s">
        <v>188</v>
      </c>
      <c r="B56" s="50" t="s">
        <v>189</v>
      </c>
      <c r="C56" s="52" t="s">
        <v>64</v>
      </c>
      <c r="E56" s="55">
        <v>9790194.4056000002</v>
      </c>
      <c r="G56" s="56">
        <f t="shared" si="1"/>
        <v>9790194.4056000002</v>
      </c>
      <c r="H56" s="48">
        <v>0</v>
      </c>
      <c r="I56" s="57"/>
      <c r="J56" s="47" t="s">
        <v>183</v>
      </c>
    </row>
    <row r="57" spans="1:10">
      <c r="A57" s="50" t="s">
        <v>190</v>
      </c>
      <c r="B57" s="50" t="s">
        <v>191</v>
      </c>
      <c r="C57" s="52" t="s">
        <v>63</v>
      </c>
      <c r="E57" s="55">
        <v>1900487.3234000001</v>
      </c>
      <c r="G57" s="56">
        <f t="shared" si="1"/>
        <v>1900487.3234000001</v>
      </c>
      <c r="H57" s="48">
        <v>0</v>
      </c>
      <c r="I57" s="57"/>
      <c r="J57" s="47" t="s">
        <v>183</v>
      </c>
    </row>
    <row r="58" spans="1:10">
      <c r="A58" s="50" t="s">
        <v>192</v>
      </c>
      <c r="B58" s="50" t="s">
        <v>193</v>
      </c>
      <c r="C58" s="52" t="s">
        <v>63</v>
      </c>
      <c r="E58" s="55">
        <v>1066357.6089999999</v>
      </c>
      <c r="G58" s="56">
        <f t="shared" si="1"/>
        <v>1033239.6089999999</v>
      </c>
      <c r="H58" s="58">
        <v>33118</v>
      </c>
      <c r="I58" s="59"/>
      <c r="J58" s="60" t="s">
        <v>90</v>
      </c>
    </row>
    <row r="59" spans="1:10">
      <c r="A59" s="50" t="s">
        <v>194</v>
      </c>
      <c r="B59" s="50" t="s">
        <v>195</v>
      </c>
      <c r="C59" s="52" t="s">
        <v>63</v>
      </c>
      <c r="E59" s="55">
        <v>356163.46240000002</v>
      </c>
      <c r="G59" s="56">
        <f t="shared" si="1"/>
        <v>282278.46240000002</v>
      </c>
      <c r="H59" s="58">
        <v>73885</v>
      </c>
      <c r="I59" s="59"/>
      <c r="J59" s="60" t="s">
        <v>90</v>
      </c>
    </row>
    <row r="60" spans="1:10">
      <c r="A60" s="50" t="s">
        <v>196</v>
      </c>
      <c r="B60" s="50" t="s">
        <v>197</v>
      </c>
      <c r="C60" s="52" t="s">
        <v>63</v>
      </c>
      <c r="E60" s="55">
        <v>55640</v>
      </c>
      <c r="G60" s="56">
        <f t="shared" si="1"/>
        <v>42630</v>
      </c>
      <c r="H60" s="58">
        <v>13010</v>
      </c>
      <c r="I60" s="59"/>
      <c r="J60" s="60" t="s">
        <v>90</v>
      </c>
    </row>
    <row r="61" spans="1:10">
      <c r="A61" s="50" t="s">
        <v>198</v>
      </c>
      <c r="B61" s="50" t="s">
        <v>199</v>
      </c>
      <c r="C61" s="52" t="s">
        <v>63</v>
      </c>
      <c r="E61" s="55">
        <v>598727.61860000005</v>
      </c>
      <c r="G61" s="56">
        <f t="shared" si="1"/>
        <v>577727.61860000005</v>
      </c>
      <c r="H61" s="58">
        <v>21000</v>
      </c>
      <c r="I61" s="59"/>
      <c r="J61" s="60" t="s">
        <v>90</v>
      </c>
    </row>
    <row r="62" spans="1:10">
      <c r="A62" s="50" t="s">
        <v>200</v>
      </c>
      <c r="B62" s="50" t="s">
        <v>201</v>
      </c>
      <c r="C62" s="52" t="s">
        <v>64</v>
      </c>
      <c r="E62" s="55">
        <v>715566.78280000004</v>
      </c>
      <c r="G62" s="56">
        <f t="shared" si="1"/>
        <v>609516.78280000004</v>
      </c>
      <c r="H62" s="58">
        <v>106050</v>
      </c>
      <c r="I62" s="59"/>
      <c r="J62" s="60" t="s">
        <v>90</v>
      </c>
    </row>
    <row r="63" spans="1:10">
      <c r="A63" s="50" t="s">
        <v>202</v>
      </c>
      <c r="B63" s="50" t="s">
        <v>203</v>
      </c>
      <c r="C63" s="52" t="s">
        <v>64</v>
      </c>
      <c r="E63" s="55">
        <v>393843.66</v>
      </c>
      <c r="F63" s="60"/>
      <c r="G63" s="56">
        <f t="shared" si="1"/>
        <v>393843.66</v>
      </c>
      <c r="H63" s="48">
        <v>0</v>
      </c>
      <c r="I63" s="57"/>
      <c r="J63" s="60"/>
    </row>
    <row r="64" spans="1:10">
      <c r="A64" s="50" t="s">
        <v>204</v>
      </c>
      <c r="B64" s="50" t="s">
        <v>205</v>
      </c>
      <c r="C64" s="52" t="s">
        <v>64</v>
      </c>
      <c r="E64" s="55">
        <v>301181.36</v>
      </c>
      <c r="G64" s="56">
        <f t="shared" si="1"/>
        <v>261825.36</v>
      </c>
      <c r="H64" s="58">
        <v>39356</v>
      </c>
      <c r="I64" s="59"/>
      <c r="J64" s="60" t="s">
        <v>90</v>
      </c>
    </row>
    <row r="65" spans="1:13">
      <c r="A65" s="50" t="s">
        <v>206</v>
      </c>
      <c r="B65" s="50" t="s">
        <v>207</v>
      </c>
      <c r="C65" s="52" t="s">
        <v>63</v>
      </c>
      <c r="E65" s="55">
        <v>477639.19099999999</v>
      </c>
      <c r="G65" s="56">
        <f t="shared" si="1"/>
        <v>477639.19099999999</v>
      </c>
      <c r="H65" s="48">
        <v>0</v>
      </c>
      <c r="I65" s="57"/>
      <c r="J65" s="47" t="s">
        <v>82</v>
      </c>
    </row>
    <row r="66" spans="1:13">
      <c r="A66" s="50" t="s">
        <v>208</v>
      </c>
      <c r="B66" s="50" t="s">
        <v>209</v>
      </c>
      <c r="C66" s="52" t="s">
        <v>63</v>
      </c>
      <c r="E66" s="55">
        <v>678638.5</v>
      </c>
      <c r="G66" s="56">
        <f t="shared" si="1"/>
        <v>678638.5</v>
      </c>
      <c r="H66" s="48">
        <v>0</v>
      </c>
      <c r="I66" s="57"/>
      <c r="J66" s="47" t="s">
        <v>82</v>
      </c>
    </row>
    <row r="67" spans="1:13">
      <c r="A67" s="50" t="s">
        <v>210</v>
      </c>
      <c r="B67" s="50" t="s">
        <v>211</v>
      </c>
      <c r="C67" s="52" t="s">
        <v>64</v>
      </c>
      <c r="E67" s="55">
        <v>245508.07339999999</v>
      </c>
      <c r="G67" s="56">
        <f t="shared" si="1"/>
        <v>245508.07339999999</v>
      </c>
      <c r="H67" s="48">
        <v>0</v>
      </c>
      <c r="I67" s="57"/>
      <c r="J67" s="47" t="s">
        <v>82</v>
      </c>
    </row>
    <row r="68" spans="1:13">
      <c r="A68" s="50" t="s">
        <v>212</v>
      </c>
      <c r="B68" s="50" t="s">
        <v>213</v>
      </c>
      <c r="C68" s="52" t="s">
        <v>63</v>
      </c>
      <c r="E68" s="55">
        <v>458502.25640000001</v>
      </c>
      <c r="G68" s="56">
        <f t="shared" ref="G68:G94" si="2">+E68-H68</f>
        <v>373906.75</v>
      </c>
      <c r="H68" s="58">
        <v>84595.506399999998</v>
      </c>
      <c r="I68" s="59"/>
      <c r="J68" s="60" t="s">
        <v>90</v>
      </c>
    </row>
    <row r="69" spans="1:13">
      <c r="A69" s="50" t="s">
        <v>214</v>
      </c>
      <c r="B69" s="50" t="s">
        <v>215</v>
      </c>
      <c r="C69" s="52" t="s">
        <v>63</v>
      </c>
      <c r="E69" s="55">
        <v>491482.77309999999</v>
      </c>
      <c r="G69" s="56">
        <f t="shared" si="2"/>
        <v>491482.77309999999</v>
      </c>
      <c r="H69" s="48">
        <v>0</v>
      </c>
      <c r="I69" s="57"/>
    </row>
    <row r="70" spans="1:13">
      <c r="A70" s="50" t="s">
        <v>216</v>
      </c>
      <c r="B70" s="50" t="s">
        <v>217</v>
      </c>
      <c r="C70" s="52" t="s">
        <v>63</v>
      </c>
      <c r="E70" s="55">
        <v>1485</v>
      </c>
      <c r="G70" s="56">
        <f t="shared" si="2"/>
        <v>1485</v>
      </c>
      <c r="H70" s="48">
        <v>0</v>
      </c>
      <c r="I70" s="57"/>
    </row>
    <row r="71" spans="1:13">
      <c r="A71" s="50" t="s">
        <v>218</v>
      </c>
      <c r="B71" s="50" t="s">
        <v>219</v>
      </c>
      <c r="C71" s="52" t="s">
        <v>63</v>
      </c>
      <c r="E71" s="55">
        <v>25120</v>
      </c>
      <c r="G71" s="56">
        <f t="shared" si="2"/>
        <v>25120</v>
      </c>
      <c r="H71" s="48">
        <v>0</v>
      </c>
      <c r="I71" s="57"/>
    </row>
    <row r="72" spans="1:13">
      <c r="A72" s="50" t="s">
        <v>220</v>
      </c>
      <c r="B72" s="50" t="s">
        <v>221</v>
      </c>
      <c r="C72" s="52" t="s">
        <v>63</v>
      </c>
      <c r="E72" s="55">
        <v>52905</v>
      </c>
      <c r="G72" s="56">
        <f t="shared" si="2"/>
        <v>0</v>
      </c>
      <c r="H72" s="58">
        <v>52905</v>
      </c>
      <c r="I72" s="58"/>
      <c r="J72" s="60" t="s">
        <v>222</v>
      </c>
    </row>
    <row r="73" spans="1:13">
      <c r="A73" s="50" t="s">
        <v>223</v>
      </c>
      <c r="B73" s="50" t="s">
        <v>224</v>
      </c>
      <c r="C73" s="52" t="s">
        <v>63</v>
      </c>
      <c r="E73" s="55">
        <v>30955055</v>
      </c>
      <c r="G73" s="56">
        <f t="shared" si="2"/>
        <v>30955055</v>
      </c>
      <c r="H73" s="48">
        <v>0</v>
      </c>
      <c r="I73" s="57"/>
    </row>
    <row r="74" spans="1:13">
      <c r="A74" s="50" t="s">
        <v>225</v>
      </c>
      <c r="B74" s="50" t="s">
        <v>226</v>
      </c>
      <c r="C74" s="52" t="s">
        <v>63</v>
      </c>
      <c r="E74" s="55">
        <v>3286179.5</v>
      </c>
      <c r="G74" s="56">
        <f t="shared" si="2"/>
        <v>3286179.5</v>
      </c>
      <c r="H74" s="48">
        <v>0</v>
      </c>
      <c r="I74" s="57"/>
    </row>
    <row r="75" spans="1:13">
      <c r="A75" s="50" t="s">
        <v>227</v>
      </c>
      <c r="B75" s="50" t="s">
        <v>228</v>
      </c>
      <c r="C75" s="52" t="s">
        <v>63</v>
      </c>
      <c r="E75" s="55">
        <v>75000</v>
      </c>
      <c r="G75" s="56">
        <f t="shared" si="2"/>
        <v>75000</v>
      </c>
      <c r="H75" s="48">
        <v>0</v>
      </c>
      <c r="I75" s="57"/>
      <c r="K75" s="67"/>
    </row>
    <row r="76" spans="1:13">
      <c r="A76" s="50" t="s">
        <v>229</v>
      </c>
      <c r="B76" s="50" t="s">
        <v>230</v>
      </c>
      <c r="C76" s="52" t="s">
        <v>63</v>
      </c>
      <c r="E76" s="68">
        <v>1296389.8518000001</v>
      </c>
      <c r="F76" s="69"/>
      <c r="G76" s="56">
        <f t="shared" si="2"/>
        <v>584213.85180000006</v>
      </c>
      <c r="H76" s="58">
        <v>712176</v>
      </c>
      <c r="I76" s="58"/>
      <c r="J76" s="60" t="s">
        <v>231</v>
      </c>
      <c r="K76" s="67">
        <v>2.9999974766726999E-3</v>
      </c>
      <c r="L76" s="69"/>
      <c r="M76" s="47" t="s">
        <v>73</v>
      </c>
    </row>
    <row r="77" spans="1:13">
      <c r="A77" s="50" t="s">
        <v>232</v>
      </c>
      <c r="B77" s="50" t="s">
        <v>233</v>
      </c>
      <c r="C77" s="52" t="s">
        <v>64</v>
      </c>
      <c r="E77" s="55">
        <v>493109.67749999999</v>
      </c>
      <c r="G77" s="56">
        <f t="shared" si="2"/>
        <v>-0.32250000000931323</v>
      </c>
      <c r="H77" s="59">
        <v>493110</v>
      </c>
      <c r="I77" s="57"/>
      <c r="J77" s="70">
        <v>2.9999974766726999E-3</v>
      </c>
    </row>
    <row r="78" spans="1:13">
      <c r="A78" s="50" t="s">
        <v>234</v>
      </c>
      <c r="B78" s="50" t="s">
        <v>235</v>
      </c>
      <c r="C78" s="52" t="s">
        <v>64</v>
      </c>
      <c r="E78" s="55">
        <v>58833.574999999997</v>
      </c>
      <c r="G78" s="56">
        <f t="shared" si="2"/>
        <v>-0.42500000000291038</v>
      </c>
      <c r="H78" s="59">
        <v>58834</v>
      </c>
      <c r="I78" s="57"/>
    </row>
    <row r="79" spans="1:13">
      <c r="A79" s="50" t="s">
        <v>236</v>
      </c>
      <c r="B79" s="50" t="s">
        <v>237</v>
      </c>
      <c r="C79" s="52" t="s">
        <v>63</v>
      </c>
      <c r="E79" s="55">
        <v>77295.0628</v>
      </c>
      <c r="G79" s="56">
        <f t="shared" si="2"/>
        <v>77295.0628</v>
      </c>
      <c r="H79" s="48">
        <v>0</v>
      </c>
      <c r="I79" s="57"/>
      <c r="J79" s="47" t="s">
        <v>238</v>
      </c>
      <c r="K79" s="48"/>
      <c r="L79" s="69"/>
    </row>
    <row r="80" spans="1:13" s="47" customFormat="1">
      <c r="A80" s="50" t="s">
        <v>239</v>
      </c>
      <c r="B80" s="50" t="s">
        <v>240</v>
      </c>
      <c r="C80" s="52" t="s">
        <v>63</v>
      </c>
      <c r="E80" s="55">
        <v>182809.93919999999</v>
      </c>
      <c r="G80" s="56">
        <f t="shared" si="2"/>
        <v>182809.93919999999</v>
      </c>
      <c r="K80" s="48"/>
      <c r="L80" s="69"/>
    </row>
    <row r="81" spans="1:14" s="47" customFormat="1">
      <c r="A81" s="50" t="s">
        <v>241</v>
      </c>
      <c r="B81" s="50" t="s">
        <v>242</v>
      </c>
      <c r="C81" s="52" t="s">
        <v>63</v>
      </c>
      <c r="E81" s="55">
        <v>165236.89300000001</v>
      </c>
      <c r="G81" s="56">
        <f t="shared" si="2"/>
        <v>165236.89300000001</v>
      </c>
      <c r="K81" s="48"/>
      <c r="L81" s="56"/>
    </row>
    <row r="82" spans="1:14" s="47" customFormat="1">
      <c r="A82" s="50" t="s">
        <v>243</v>
      </c>
      <c r="B82" s="50" t="s">
        <v>244</v>
      </c>
      <c r="C82" s="52" t="s">
        <v>63</v>
      </c>
      <c r="E82" s="55">
        <v>1401545.94</v>
      </c>
      <c r="G82" s="56">
        <f t="shared" si="2"/>
        <v>1401545.94</v>
      </c>
      <c r="J82" s="67">
        <v>2.9999974766726999E-3</v>
      </c>
      <c r="K82" s="48"/>
      <c r="L82" s="69"/>
    </row>
    <row r="83" spans="1:14" s="47" customFormat="1">
      <c r="A83" s="71" t="s">
        <v>245</v>
      </c>
      <c r="B83" s="71" t="s">
        <v>246</v>
      </c>
      <c r="C83" s="52" t="s">
        <v>63</v>
      </c>
      <c r="E83" s="55">
        <v>-2886890</v>
      </c>
      <c r="G83" s="56">
        <f t="shared" si="2"/>
        <v>-2886890</v>
      </c>
      <c r="K83" s="48"/>
      <c r="L83" s="69"/>
    </row>
    <row r="84" spans="1:14" s="47" customFormat="1">
      <c r="A84" s="71" t="s">
        <v>247</v>
      </c>
      <c r="B84" s="71" t="s">
        <v>248</v>
      </c>
      <c r="C84" s="52" t="s">
        <v>63</v>
      </c>
      <c r="E84" s="55">
        <v>0.28719999790191703</v>
      </c>
      <c r="G84" s="56">
        <f t="shared" si="2"/>
        <v>0.28719999790191703</v>
      </c>
      <c r="K84" s="48"/>
      <c r="L84" s="69"/>
    </row>
    <row r="85" spans="1:14" s="47" customFormat="1">
      <c r="A85" s="71" t="s">
        <v>249</v>
      </c>
      <c r="B85" s="71" t="s">
        <v>250</v>
      </c>
      <c r="C85" s="52" t="s">
        <v>63</v>
      </c>
      <c r="E85" s="55">
        <v>-65177137.989600003</v>
      </c>
      <c r="G85" s="56">
        <f t="shared" si="2"/>
        <v>-65177137.989600003</v>
      </c>
      <c r="K85" s="48"/>
      <c r="L85" s="69"/>
    </row>
    <row r="86" spans="1:14" s="47" customFormat="1">
      <c r="A86" s="71" t="s">
        <v>251</v>
      </c>
      <c r="B86" s="71" t="s">
        <v>252</v>
      </c>
      <c r="C86" s="52" t="s">
        <v>63</v>
      </c>
      <c r="E86" s="72">
        <v>-13149979.608200001</v>
      </c>
      <c r="G86" s="56">
        <f t="shared" si="2"/>
        <v>-13149979.608200001</v>
      </c>
      <c r="K86" s="48"/>
      <c r="L86" s="69"/>
    </row>
    <row r="87" spans="1:14" s="47" customFormat="1">
      <c r="A87" s="71" t="s">
        <v>253</v>
      </c>
      <c r="B87" s="71" t="s">
        <v>254</v>
      </c>
      <c r="C87" s="52" t="s">
        <v>63</v>
      </c>
      <c r="E87" s="72">
        <v>-9630320.4499999993</v>
      </c>
      <c r="G87" s="56">
        <f t="shared" si="2"/>
        <v>-9630320.4499999993</v>
      </c>
      <c r="K87" s="48"/>
      <c r="L87" s="69"/>
    </row>
    <row r="88" spans="1:14" s="47" customFormat="1">
      <c r="A88" s="71" t="s">
        <v>255</v>
      </c>
      <c r="B88" s="71" t="s">
        <v>256</v>
      </c>
      <c r="C88" s="52" t="s">
        <v>63</v>
      </c>
      <c r="E88" s="72">
        <v>-12316613.8673</v>
      </c>
      <c r="G88" s="56">
        <f t="shared" si="2"/>
        <v>-12316613.8673</v>
      </c>
      <c r="K88" s="48"/>
      <c r="L88" s="69"/>
    </row>
    <row r="89" spans="1:14" s="47" customFormat="1">
      <c r="A89" s="71" t="s">
        <v>257</v>
      </c>
      <c r="B89" s="71" t="s">
        <v>258</v>
      </c>
      <c r="C89" s="52" t="s">
        <v>63</v>
      </c>
      <c r="E89" s="55">
        <v>-91436972.880899996</v>
      </c>
      <c r="G89" s="56">
        <f t="shared" si="2"/>
        <v>-91436972.880899996</v>
      </c>
      <c r="K89" s="48"/>
      <c r="L89" s="69"/>
    </row>
    <row r="90" spans="1:14" s="47" customFormat="1">
      <c r="A90" s="71" t="s">
        <v>259</v>
      </c>
      <c r="B90" s="71" t="s">
        <v>260</v>
      </c>
      <c r="C90" s="52" t="s">
        <v>63</v>
      </c>
      <c r="E90" s="55">
        <v>-140199.6</v>
      </c>
      <c r="G90" s="56">
        <f t="shared" si="2"/>
        <v>-140199.6</v>
      </c>
      <c r="K90" s="48"/>
      <c r="L90" s="69"/>
    </row>
    <row r="91" spans="1:14" s="47" customFormat="1">
      <c r="A91" s="73" t="s">
        <v>261</v>
      </c>
      <c r="B91" s="73" t="s">
        <v>262</v>
      </c>
      <c r="C91" s="52" t="s">
        <v>63</v>
      </c>
      <c r="E91" s="55">
        <v>0</v>
      </c>
      <c r="G91" s="56">
        <f t="shared" si="2"/>
        <v>0</v>
      </c>
      <c r="K91" s="48"/>
      <c r="L91" s="69"/>
    </row>
    <row r="92" spans="1:14" s="47" customFormat="1">
      <c r="A92" s="71" t="s">
        <v>263</v>
      </c>
      <c r="B92" s="71" t="s">
        <v>264</v>
      </c>
      <c r="C92" s="52" t="s">
        <v>63</v>
      </c>
      <c r="E92" s="55">
        <v>-869.89250000000004</v>
      </c>
      <c r="G92" s="56">
        <f t="shared" si="2"/>
        <v>-869.89250000000004</v>
      </c>
      <c r="K92" s="48"/>
      <c r="L92" s="69"/>
    </row>
    <row r="93" spans="1:14" s="47" customFormat="1">
      <c r="A93" s="71" t="s">
        <v>265</v>
      </c>
      <c r="B93" s="71" t="s">
        <v>266</v>
      </c>
      <c r="C93" s="52" t="s">
        <v>63</v>
      </c>
      <c r="E93" s="55">
        <v>-371017.4633</v>
      </c>
      <c r="G93" s="56">
        <f t="shared" si="2"/>
        <v>-371017.4633</v>
      </c>
      <c r="K93" s="48"/>
      <c r="L93" s="69"/>
    </row>
    <row r="94" spans="1:14" s="47" customFormat="1">
      <c r="A94" s="71" t="s">
        <v>267</v>
      </c>
      <c r="B94" s="71" t="s">
        <v>268</v>
      </c>
      <c r="C94" s="52" t="s">
        <v>63</v>
      </c>
      <c r="E94" s="55">
        <v>-119.6352</v>
      </c>
      <c r="G94" s="56">
        <f t="shared" si="2"/>
        <v>-119.6352</v>
      </c>
      <c r="K94" s="48"/>
      <c r="L94" s="69"/>
    </row>
    <row r="95" spans="1:14" s="47" customFormat="1">
      <c r="A95" s="50"/>
      <c r="B95" s="50"/>
      <c r="C95" s="52"/>
      <c r="E95" s="74"/>
      <c r="G95" s="56"/>
      <c r="K95" s="48"/>
      <c r="L95" s="69"/>
    </row>
    <row r="96" spans="1:14" s="47" customFormat="1">
      <c r="A96" s="50"/>
      <c r="B96" s="50"/>
      <c r="C96" s="52"/>
      <c r="E96" s="74"/>
      <c r="G96" s="56"/>
      <c r="K96" s="48"/>
      <c r="L96" s="69"/>
      <c r="N96" s="56"/>
    </row>
    <row r="97" spans="4:11">
      <c r="E97" s="54">
        <f>SUM(E4:E94)</f>
        <v>-33935276.433999993</v>
      </c>
      <c r="F97" s="54"/>
      <c r="G97" s="54">
        <f>SUM(G4:G94)</f>
        <v>-36008722.524299987</v>
      </c>
      <c r="H97" s="54">
        <f>SUM(H4:H94)</f>
        <v>2073446.0902999998</v>
      </c>
      <c r="I97" s="54"/>
      <c r="K97" s="48">
        <v>-90782098.660899997</v>
      </c>
    </row>
    <row r="99" spans="4:11">
      <c r="D99" s="47" t="s">
        <v>269</v>
      </c>
      <c r="E99" s="54"/>
      <c r="G99" s="56">
        <f>-G97</f>
        <v>36008722.524299987</v>
      </c>
    </row>
    <row r="100" spans="4:11">
      <c r="D100" s="47" t="s">
        <v>270</v>
      </c>
      <c r="G100" s="55">
        <f>15%*G99</f>
        <v>5401308.3786449982</v>
      </c>
    </row>
  </sheetData>
  <autoFilter ref="A2:M2"/>
  <pageMargins left="0.75" right="0.75" top="1" bottom="1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2.1-Pasqyra e Perform. (natyra)</vt:lpstr>
      <vt:lpstr>Shpenzime te pazbritshme 14  </vt:lpstr>
      <vt:lpstr>'Shpenzime te pazbritshme 14  '!_FilterDatabase</vt:lpstr>
      <vt:lpstr>'Shpenzime te pazbritshme 14  '!Z_096747DA_4711_43D6_BB6F_CF73DCE67DAC_.wvu.FilterData</vt:lpstr>
      <vt:lpstr>'Shpenzime te pazbritshme 14  '!Z_181386F5_8DAB_4E85_A3D6_B3649233DDF4_.wvu.FilterData</vt:lpstr>
      <vt:lpstr>'Shpenzime te pazbritshme 14  '!Z_22AB98C9_5529_497A_9DE7_02FC5BFD3E55_.wvu.FilterData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Redvin Marku</cp:lastModifiedBy>
  <cp:revision>1</cp:revision>
  <cp:lastPrinted>2016-10-03T09:59:38Z</cp:lastPrinted>
  <dcterms:created xsi:type="dcterms:W3CDTF">2012-01-19T09:31:29Z</dcterms:created>
  <dcterms:modified xsi:type="dcterms:W3CDTF">2020-08-02T22:06:40Z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