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B44"/>
  <c r="D37"/>
  <c r="B37"/>
  <c r="D27"/>
  <c r="B27"/>
  <c r="D26"/>
  <c r="D23"/>
  <c r="B23"/>
  <c r="D22"/>
  <c r="B22"/>
  <c r="D19"/>
  <c r="B19"/>
  <c r="D55"/>
  <c r="D42" l="1"/>
  <c r="D47" s="1"/>
  <c r="D57" s="1"/>
  <c r="B42"/>
  <c r="B47" s="1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<sst xmlns="http://schemas.openxmlformats.org/spreadsheetml/2006/main" count="417" uniqueCount="274">
  <si>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</si>
  <si>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</si>
  <si>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</si>
  <si>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</si>
  <si>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</si>
  <si>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</si>
  <si>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</si>
  <si>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</si>
  <si>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</si>
  <si>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</si>
  <si>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</si>
  <si>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</si>
  <si>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</si>
  <si>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</si>
  <si>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</si>
  <si>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</si>
  <si>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</si>
  <si>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</si>
  <si>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</si>
  <si>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</si>
  <si>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</si>
  <si>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</si>
  <si>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</si>
  <si>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</si>
  <si>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</si>
  <si>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</si>
  <si>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</si>
  <si>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</si>
  <si>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</si>
  <si>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</si>
  <si>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</si>
  <si>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</si>
  <si>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</si>
  <si>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</si>
  <si>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</si>
  <si>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</si>
  <si>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</si>
  <si>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</si>
  <si>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</si>
  <si>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</si>
  <si>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</si>
  <si>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</si>
  <si>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</si>
  <si>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</si>
  <si>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</si>
  <si>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</si>
  <si>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</si>
  <si>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</si>
  <si>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</si>
  <si>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</si>
  <si>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</si>
  <si>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</si>
  <si>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</si>
  <si>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</si>
  <si>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</si>
  <si>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</si>
  <si>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</si>
  <si>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</si>
  <si>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</si>
  <si>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</si>
  <si>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</si>
  <si>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</si>
  <si>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</si>
  <si>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</si>
  <si>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</si>
  <si>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</si>
  <si>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</si>
  <si>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</si>
  <si>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</si>
  <si>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</si>
  <si>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</si>
  <si>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</si>
  <si>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</si>
  <si>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</si>
  <si>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</si>
  <si>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</si>
  <si>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</si>
  <si>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</si>
  <si>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</si>
  <si>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</si>
  <si>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</si>
  <si>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</si>
  <si>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</si>
  <si>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</si>
  <si>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</si>
  <si>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</si>
  <si>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</si>
  <si>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</si>
  <si>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</si>
  <si>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</si>
  <si>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</si>
  <si>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</si>
  <si>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</si>
  <si>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</si>
  <si>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</si>
  <si>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</si>
  <si>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</si>
  <si>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</si>
  <si>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</si>
  <si>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</si>
  <si>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</si>
  <si>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</si>
  <si>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</si>
  <si>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</si>
  <si>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</si>
  <si>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</si>
  <si>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</si>
  <si>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</si>
  <si>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</si>
  <si>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</si>
  <si>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</si>
  <si>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</si>
  <si>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</si>
  <si>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</si>
  <si>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</si>
  <si>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</si>
  <si>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</si>
  <si>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</si>
  <si>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</si>
  <si>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</si>
  <si>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</si>
  <si>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</si>
  <si>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</si>
  <si>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</si>
  <si>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</si>
  <si>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</si>
  <si>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</si>
  <si>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</si>
  <si>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</si>
  <si>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</si>
  <si>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</si>
  <si>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</si>
  <si>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</si>
  <si>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</si>
  <si>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</si>
  <si>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</si>
  <si>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</si>
  <si>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</si>
  <si>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</si>
  <si>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</si>
  <si>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</si>
  <si>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</si>
  <si>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</si>
  <si>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</si>
  <si>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</si>
  <si>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</si>
  <si>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</si>
  <si>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</si>
  <si>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</si>
  <si>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</si>
  <si>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</si>
  <si>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</si>
  <si>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</si>
  <si>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</si>
  <si>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</si>
  <si>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</si>
  <si>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</si>
  <si>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</si>
  <si>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</si>
  <si>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</si>
  <si>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</si>
  <si>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</si>
  <si>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</si>
  <si>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</si>
  <si>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</si>
  <si>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</si>
  <si>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</si>
  <si>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</si>
  <si>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</si>
  <si>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</si>
  <si>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</si>
  <si>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</si>
  <si>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</si>
  <si>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</si>
  <si>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</si>
  <si>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</si>
  <si>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</si>
  <si>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</si>
  <si>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</si>
  <si>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</si>
  <si>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</si>
  <si>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</si>
  <si>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</si>
  <si>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</si>
  <si>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</si>
  <si>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</si>
  <si>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</si>
  <si>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</si>
  <si>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</si>
  <si>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</si>
  <si>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</si>
  <si>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</si>
  <si>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</si>
  <si>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</si>
  <si>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</si>
  <si>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</si>
  <si>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</si>
  <si>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</si>
  <si>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</si>
  <si>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</si>
  <si>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</si>
  <si>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</si>
  <si>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</si>
  <si>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</si>
  <si>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</si>
  <si>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</si>
  <si>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</si>
  <si>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</si>
  <si>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</si>
  <si>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</si>
  <si>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</si>
  <si>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</si>
  <si>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</si>
  <si>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</si>
  <si>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</si>
  <si>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</si>
  <si>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</si>
  <si>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</si>
  <si>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</si>
  <si>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</si>
  <si>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</si>
  <si>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</si>
  <si>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</si>
  <si>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</si>
  <si>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</si>
  <si>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</si>
  <si>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</si>
  <si>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</si>
  <si>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</si>
  <si>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</si>
  <si>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</si>
  <si>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</si>
  <si>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</si>
  <si>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</si>
  <si>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</si>
  <si>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</si>
  <si>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</si>
  <si>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</si>
  <si>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</si>
  <si>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</si>
  <si>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</si>
  <si>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</si>
  <si>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</si>
  <si>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</si>
  <si>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</si>
  <si>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</si>
  <si>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</si>
  <si>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</si>
  <si>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</si>
  <si>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</si>
  <si>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</si>
  <si>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</si>
  <si>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</si>
  <si>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</si>
  <si>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</si>
  <si>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</si>
  <si>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</si>
  <si>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</si>
  <si>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</si>
  <si>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</si>
  <si>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</si>
  <si>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</si>
  <si>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</si>
  <si>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</si>
  <si>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</si>
  <si>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</si>
  <si>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</si>
  <si>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</si>
  <si>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</si>
  <si>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</si>
  <si>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</si>
  <si>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</si>
  <si>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XHANI</t>
  </si>
  <si>
    <t>J87311735O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</si>
</sst>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rgb="FF333333"/>
      <name val="Tahoma"/>
      <family val="2"/>
      <charset val="238"/>
    </font>
    <font>
      <sz val="1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</cellStyleXfs>
  <cellXfs count="8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3" fillId="0" borderId="26" xfId="0" applyFont="1" applyBorder="1"/>
    <xf numFmtId="0" fontId="188" fillId="0" borderId="0" xfId="0" applyNumberFormat="1" applyFont="1" applyFill="1" applyBorder="1" applyAlignment="1" applyProtection="1"/>
    <xf numFmtId="3" fontId="1" fillId="0" borderId="27" xfId="0" applyNumberFormat="1" applyFont="1" applyBorder="1"/>
    <xf numFmtId="3" fontId="189" fillId="63" borderId="27" xfId="0" applyNumberFormat="1" applyFont="1" applyFill="1" applyBorder="1" applyAlignment="1">
      <alignment vertical="center"/>
    </xf>
    <xf numFmtId="3" fontId="189" fillId="63" borderId="28" xfId="0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.%20Fin.%202019%20(SAKT)XHANI%20%20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SQYRA%20FINANCIARE%20XHANI%202019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Rez.1"/>
      <sheetName val="Rez.2"/>
      <sheetName val="Fluksi 2"/>
      <sheetName val="Kapitali 2"/>
      <sheetName val="Leviz.aktiveve"/>
      <sheetName val="Pasqyr.1,2"/>
      <sheetName val="pasqyr.3"/>
      <sheetName val="Inventar"/>
      <sheetName val="Shenimet"/>
    </sheetNames>
    <sheetDataSet>
      <sheetData sheetId="0"/>
      <sheetData sheetId="1"/>
      <sheetData sheetId="2"/>
      <sheetData sheetId="3">
        <row r="8">
          <cell r="F8">
            <v>14522952</v>
          </cell>
          <cell r="G8">
            <v>32251463</v>
          </cell>
        </row>
        <row r="10">
          <cell r="F10">
            <v>2819906</v>
          </cell>
          <cell r="G10">
            <v>2524473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pertine"/>
      <sheetName val="Aktivet"/>
      <sheetName val="Pasivet"/>
      <sheetName val="PASH"/>
      <sheetName val="Flukset"/>
      <sheetName val="Kapitalet"/>
      <sheetName val="Levizja e aktiveve"/>
      <sheetName val="Aneks 1,2"/>
      <sheetName val="Aneks 3"/>
      <sheetName val="Inventare"/>
      <sheetName val="Shenime"/>
    </sheetNames>
    <sheetDataSet>
      <sheetData sheetId="0"/>
      <sheetData sheetId="1"/>
      <sheetData sheetId="2"/>
      <sheetData sheetId="3">
        <row r="12">
          <cell r="F12">
            <v>470924.30199999997</v>
          </cell>
          <cell r="G12">
            <v>421586.99100000004</v>
          </cell>
        </row>
        <row r="13">
          <cell r="G13">
            <v>37830.063554560002</v>
          </cell>
        </row>
        <row r="14">
          <cell r="F14">
            <v>58798</v>
          </cell>
          <cell r="G14">
            <v>537550</v>
          </cell>
        </row>
        <row r="21">
          <cell r="F21">
            <v>0</v>
          </cell>
          <cell r="G21">
            <v>-15700</v>
          </cell>
        </row>
        <row r="26">
          <cell r="F26">
            <v>91601.369700000068</v>
          </cell>
          <cell r="G26">
            <v>160376.39181681612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15" zoomScaleNormal="11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 ht="15.75">
      <c r="A2" s="50" t="s">
        <v>239</v>
      </c>
      <c r="B2" s="85" t="s">
        <v>272</v>
      </c>
    </row>
    <row r="3" spans="1:6">
      <c r="A3" s="50" t="s">
        <v>240</v>
      </c>
      <c r="B3" s="84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6">
        <v>17881322</v>
      </c>
      <c r="C10" s="52"/>
      <c r="D10" s="87">
        <v>36566418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88">
        <v>601934.10000000009</v>
      </c>
      <c r="C15" s="52"/>
      <c r="D15" s="88">
        <v>291361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-[1]Rez.1!$F$8</f>
        <v>-14522952</v>
      </c>
      <c r="C19" s="52"/>
      <c r="D19" s="64">
        <f>-[1]Rez.1!$G$8</f>
        <v>-32251463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-[1]Rez.1!$F$10</f>
        <v>-2819906</v>
      </c>
      <c r="C22" s="52"/>
      <c r="D22" s="64">
        <f>-[1]Rez.1!$G$10</f>
        <v>-2524473</v>
      </c>
      <c r="E22" s="51"/>
      <c r="F22" s="42"/>
    </row>
    <row r="23" spans="1:6">
      <c r="A23" s="63" t="s">
        <v>249</v>
      </c>
      <c r="B23" s="64">
        <f>-[2]PASH!$F$12</f>
        <v>-470924.30199999997</v>
      </c>
      <c r="C23" s="52"/>
      <c r="D23" s="64">
        <f>-[2]PASH!$G$12</f>
        <v>-421586.99100000004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f>-[2]PASH!$G$13</f>
        <v>-37830.063554560002</v>
      </c>
      <c r="E26" s="51"/>
      <c r="F26" s="42"/>
    </row>
    <row r="27" spans="1:6">
      <c r="A27" s="45" t="s">
        <v>221</v>
      </c>
      <c r="B27" s="64">
        <f>-[2]PASH!$F$14</f>
        <v>-58798</v>
      </c>
      <c r="C27" s="52"/>
      <c r="D27" s="64">
        <f>-[2]PASH!$G$14</f>
        <v>-537550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-[2]PASH!$F$21</f>
        <v>0</v>
      </c>
      <c r="C37" s="52"/>
      <c r="D37" s="64">
        <f>[2]PASH!$G$21</f>
        <v>-15700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610675.79800000158</v>
      </c>
      <c r="C42" s="55"/>
      <c r="D42" s="54">
        <f>SUM(D9:D41)</f>
        <v>1069175.94544544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-[2]PASH!$F$26</f>
        <v>-91601.369700000068</v>
      </c>
      <c r="C44" s="52"/>
      <c r="D44" s="64">
        <f>-[2]PASH!$G$26</f>
        <v>-160376.39181681612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519074.42830000154</v>
      </c>
      <c r="C47" s="58"/>
      <c r="D47" s="67">
        <f>SUM(D42:D46)</f>
        <v>908799.55362862395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519074.42830000154</v>
      </c>
      <c r="C57" s="77"/>
      <c r="D57" s="76">
        <f>D47+D55</f>
        <v>908799.55362862395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2020-07-28T13:38:47Z</dcterms:modified>
</cp:coreProperties>
</file>