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0845" tabRatio="883" activeTab="1"/>
  </bookViews>
  <sheets>
    <sheet name="2.Pasqyra e Pozicioni Financiar" sheetId="17" r:id="rId1"/>
    <sheet name="1.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'2.Pasqyra e Pozicioni Financiar'!$A$1:$D$78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7" i="18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D48" i="17" l="1"/>
  <c r="B48"/>
  <c r="D46"/>
  <c r="B46"/>
  <c r="B44"/>
  <c r="D69" l="1"/>
  <c r="D71" s="1"/>
  <c r="B69"/>
  <c r="B71" s="1"/>
  <c r="D44" l="1"/>
  <c r="D58" l="1"/>
  <c r="B58"/>
  <c r="D32"/>
  <c r="D34" s="1"/>
  <c r="B32"/>
  <c r="B34" s="1"/>
  <c r="D22"/>
  <c r="B22"/>
  <c r="B36" l="1"/>
  <c r="D36"/>
  <c r="B73"/>
  <c r="B75" s="1"/>
  <c r="B77" s="1"/>
  <c r="D73"/>
  <c r="D75" s="1"/>
  <c r="D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<sst xmlns="http://schemas.openxmlformats.org/spreadsheetml/2006/main" count="485" uniqueCount="323">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</sst>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9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9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51" fillId="34" borderId="0" xfId="5403" applyNumberFormat="1" applyFont="1" applyFill="1" applyBorder="1" applyAlignment="1" applyProtection="1"/>
    <xf numFmtId="169" fontId="173" fillId="34" borderId="0" xfId="5403" applyNumberFormat="1" applyFont="1" applyFill="1" applyBorder="1" applyAlignment="1" applyProtection="1"/>
    <xf numFmtId="169" fontId="173" fillId="0" borderId="0" xfId="5403" applyNumberFormat="1" applyFont="1" applyFill="1" applyBorder="1" applyAlignment="1" applyProtection="1"/>
    <xf numFmtId="169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6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7" fillId="0" borderId="0" xfId="3185" applyFont="1"/>
    <xf numFmtId="0" fontId="182" fillId="0" borderId="0" xfId="3185" applyFont="1" applyAlignment="1"/>
    <xf numFmtId="3" fontId="180" fillId="0" borderId="0" xfId="3185" applyNumberFormat="1" applyFont="1" applyBorder="1" applyAlignment="1">
      <alignment horizontal="center" vertical="center"/>
    </xf>
    <xf numFmtId="3" fontId="180" fillId="0" borderId="0" xfId="3185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82" fillId="0" borderId="0" xfId="3185" applyFont="1"/>
    <xf numFmtId="0" fontId="182" fillId="0" borderId="0" xfId="3185" applyFont="1" applyBorder="1"/>
    <xf numFmtId="0" fontId="182" fillId="0" borderId="0" xfId="3185" applyFont="1" applyFill="1"/>
    <xf numFmtId="0" fontId="191" fillId="0" borderId="0" xfId="3185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4" fillId="0" borderId="0" xfId="3185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Border="1" applyAlignment="1">
      <alignment horizontal="right"/>
    </xf>
    <xf numFmtId="0" fontId="184" fillId="34" borderId="0" xfId="3185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3185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49" workbookViewId="0">
      <selection activeCell="D61" sqref="D61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236</v>
      </c>
    </row>
    <row r="2" spans="1:5">
      <c r="A2" s="53" t="s">
        <v>234</v>
      </c>
    </row>
    <row r="3" spans="1:5">
      <c r="A3" s="53" t="s">
        <v>235</v>
      </c>
    </row>
    <row r="4" spans="1:5">
      <c r="A4" s="53"/>
    </row>
    <row r="5" spans="1:5">
      <c r="A5" s="41" t="s">
        <v>230</v>
      </c>
    </row>
    <row r="6" spans="1:5">
      <c r="A6" s="59" t="s">
        <v>238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239</v>
      </c>
      <c r="B10" s="54">
        <v>3279082</v>
      </c>
      <c r="C10" s="46"/>
      <c r="D10" s="54">
        <v>3349739</v>
      </c>
      <c r="E10" s="39"/>
    </row>
    <row r="11" spans="1:5">
      <c r="A11" s="60" t="s">
        <v>240</v>
      </c>
      <c r="B11" s="54"/>
      <c r="C11" s="46"/>
      <c r="D11" s="54"/>
      <c r="E11" s="39"/>
    </row>
    <row r="12" spans="1:5">
      <c r="A12" s="60" t="s">
        <v>237</v>
      </c>
      <c r="B12" s="54"/>
      <c r="C12" s="46"/>
      <c r="D12" s="54"/>
      <c r="E12" s="39"/>
    </row>
    <row r="13" spans="1:5" ht="16.5" customHeight="1">
      <c r="A13" s="60" t="s">
        <v>241</v>
      </c>
      <c r="B13" s="54"/>
      <c r="C13" s="46"/>
      <c r="D13" s="54"/>
      <c r="E13" s="39"/>
    </row>
    <row r="14" spans="1:5" ht="16.5" customHeight="1">
      <c r="A14" s="60" t="s">
        <v>242</v>
      </c>
      <c r="B14" s="54"/>
      <c r="C14" s="46"/>
      <c r="D14" s="54"/>
      <c r="E14" s="39"/>
    </row>
    <row r="15" spans="1:5">
      <c r="A15" s="60" t="s">
        <v>243</v>
      </c>
      <c r="B15" s="54"/>
      <c r="C15" s="46"/>
      <c r="D15" s="54"/>
      <c r="E15" s="39"/>
    </row>
    <row r="16" spans="1:5">
      <c r="A16" s="60" t="s">
        <v>219</v>
      </c>
      <c r="B16" s="54">
        <v>11967760</v>
      </c>
      <c r="C16" s="46"/>
      <c r="D16" s="54">
        <v>10208498</v>
      </c>
      <c r="E16" s="39"/>
    </row>
    <row r="17" spans="1:5">
      <c r="A17" s="60" t="s">
        <v>244</v>
      </c>
      <c r="B17" s="54">
        <v>56516796</v>
      </c>
      <c r="C17" s="46"/>
      <c r="D17" s="54">
        <v>46917316</v>
      </c>
      <c r="E17" s="39"/>
    </row>
    <row r="18" spans="1:5">
      <c r="A18" s="60" t="s">
        <v>245</v>
      </c>
      <c r="B18" s="54">
        <v>123346358</v>
      </c>
      <c r="C18" s="46"/>
      <c r="D18" s="54">
        <v>50319825</v>
      </c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246</v>
      </c>
      <c r="B20" s="54"/>
      <c r="C20" s="46"/>
      <c r="D20" s="54"/>
      <c r="E20" s="39"/>
    </row>
    <row r="21" spans="1:5">
      <c r="A21" s="72" t="s">
        <v>266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195109996</v>
      </c>
      <c r="C22" s="51"/>
      <c r="D22" s="50">
        <f>SUM(D10:D21)</f>
        <v>110795378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247</v>
      </c>
      <c r="B25" s="54"/>
      <c r="C25" s="46"/>
      <c r="D25" s="54"/>
      <c r="E25" s="39"/>
    </row>
    <row r="26" spans="1:5">
      <c r="A26" s="60" t="s">
        <v>248</v>
      </c>
      <c r="B26" s="54">
        <v>15009401</v>
      </c>
      <c r="C26" s="46"/>
      <c r="D26" s="54">
        <v>9090558</v>
      </c>
      <c r="E26" s="39"/>
    </row>
    <row r="27" spans="1:5">
      <c r="A27" s="63" t="s">
        <v>249</v>
      </c>
      <c r="B27" s="54"/>
      <c r="C27" s="46"/>
      <c r="D27" s="54"/>
      <c r="E27" s="39"/>
    </row>
    <row r="28" spans="1:5">
      <c r="A28" s="60" t="s">
        <v>250</v>
      </c>
      <c r="B28" s="54"/>
      <c r="C28" s="46"/>
      <c r="D28" s="54"/>
      <c r="E28" s="39"/>
    </row>
    <row r="29" spans="1:5">
      <c r="A29" s="60" t="s">
        <v>251</v>
      </c>
      <c r="B29" s="54"/>
      <c r="C29" s="46"/>
      <c r="D29" s="54"/>
      <c r="E29" s="39"/>
    </row>
    <row r="30" spans="1:5">
      <c r="A30" s="60" t="s">
        <v>252</v>
      </c>
      <c r="B30" s="54">
        <v>73623181</v>
      </c>
      <c r="C30" s="46"/>
      <c r="D30" s="54">
        <v>130973912</v>
      </c>
      <c r="E30" s="39"/>
    </row>
    <row r="31" spans="1:5">
      <c r="A31" s="72" t="s">
        <v>266</v>
      </c>
      <c r="B31" s="65"/>
      <c r="C31" s="46"/>
      <c r="D31" s="65"/>
      <c r="E31" s="39"/>
    </row>
    <row r="32" spans="1:5">
      <c r="A32" s="58"/>
      <c r="B32" s="66">
        <f>SUM(B25:B31)</f>
        <v>88632582</v>
      </c>
      <c r="C32" s="58"/>
      <c r="D32" s="66">
        <f>SUM(D25:D31)</f>
        <v>140064470</v>
      </c>
      <c r="E32" s="39"/>
    </row>
    <row r="33" spans="1:5" ht="30">
      <c r="A33" s="60" t="s">
        <v>253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88632582</v>
      </c>
      <c r="C34" s="51"/>
      <c r="D34" s="50">
        <f>SUM(D32:D33)</f>
        <v>140064470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283742578</v>
      </c>
      <c r="C36" s="46"/>
      <c r="D36" s="67">
        <f>D34+D22</f>
        <v>250859848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257</v>
      </c>
      <c r="B41" s="54">
        <v>54739760</v>
      </c>
      <c r="C41" s="46"/>
      <c r="D41" s="54">
        <v>54739760</v>
      </c>
      <c r="E41" s="39"/>
    </row>
    <row r="42" spans="1:5">
      <c r="A42" s="72" t="s">
        <v>268</v>
      </c>
      <c r="B42" s="54"/>
      <c r="C42" s="46"/>
      <c r="D42" s="54"/>
      <c r="E42" s="39"/>
    </row>
    <row r="43" spans="1:5">
      <c r="A43" s="60" t="s">
        <v>258</v>
      </c>
      <c r="B43" s="54">
        <v>-24868429</v>
      </c>
      <c r="C43" s="46"/>
      <c r="D43" s="54">
        <v>-12781874</v>
      </c>
      <c r="E43" s="39"/>
    </row>
    <row r="44" spans="1:5">
      <c r="B44" s="70">
        <f>SUM(B41:B43)</f>
        <v>29871331</v>
      </c>
      <c r="C44" s="58"/>
      <c r="D44" s="70">
        <f>SUM(D41:D43)</f>
        <v>41957886</v>
      </c>
      <c r="E44" s="39"/>
    </row>
    <row r="45" spans="1:5">
      <c r="A45" s="60" t="s">
        <v>259</v>
      </c>
      <c r="B45" s="54"/>
      <c r="C45" s="46"/>
      <c r="D45" s="54"/>
      <c r="E45" s="39"/>
    </row>
    <row r="46" spans="1:5">
      <c r="A46" s="45" t="s">
        <v>260</v>
      </c>
      <c r="B46" s="70">
        <f>SUM(B44:B45)</f>
        <v>29871331</v>
      </c>
      <c r="C46" s="58"/>
      <c r="D46" s="70">
        <f>SUM(D44:D45)</f>
        <v>41957886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261</v>
      </c>
      <c r="B48" s="68">
        <f>SUM(B46:B47)</f>
        <v>29871331</v>
      </c>
      <c r="C48" s="51"/>
      <c r="D48" s="68">
        <f>SUM(D46:D47)</f>
        <v>41957886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264</v>
      </c>
      <c r="B52" s="54"/>
      <c r="C52" s="46"/>
      <c r="D52" s="54"/>
      <c r="E52" s="39"/>
    </row>
    <row r="53" spans="1:5">
      <c r="A53" s="60" t="s">
        <v>262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263</v>
      </c>
      <c r="B56" s="54"/>
      <c r="C56" s="46"/>
      <c r="D56" s="54"/>
      <c r="E56" s="39"/>
    </row>
    <row r="57" spans="1:5">
      <c r="A57" s="72" t="s">
        <v>267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0</v>
      </c>
      <c r="C58" s="51"/>
      <c r="D58" s="50">
        <f>SUM(D51:D57)</f>
        <v>0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254</v>
      </c>
      <c r="B61" s="54">
        <v>3976127</v>
      </c>
      <c r="C61" s="46"/>
      <c r="D61" s="54">
        <v>2850378</v>
      </c>
      <c r="E61" s="39"/>
    </row>
    <row r="62" spans="1:5">
      <c r="A62" s="60" t="s">
        <v>265</v>
      </c>
      <c r="B62" s="54"/>
      <c r="C62" s="46"/>
      <c r="D62" s="54"/>
      <c r="E62" s="39"/>
    </row>
    <row r="63" spans="1:5">
      <c r="A63" s="60" t="s">
        <v>232</v>
      </c>
      <c r="B63" s="54">
        <v>249895120</v>
      </c>
      <c r="C63" s="46"/>
      <c r="D63" s="54">
        <v>206051584</v>
      </c>
      <c r="E63" s="39"/>
    </row>
    <row r="64" spans="1:5">
      <c r="A64" s="60" t="s">
        <v>264</v>
      </c>
      <c r="B64" s="54"/>
      <c r="C64" s="46"/>
      <c r="D64" s="54"/>
      <c r="E64" s="39"/>
    </row>
    <row r="65" spans="1:5">
      <c r="A65" s="60" t="s">
        <v>255</v>
      </c>
      <c r="B65" s="54"/>
      <c r="C65" s="46"/>
      <c r="D65" s="54"/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263</v>
      </c>
      <c r="B67" s="54"/>
      <c r="C67" s="46"/>
      <c r="D67" s="54"/>
      <c r="E67" s="39"/>
    </row>
    <row r="68" spans="1:5">
      <c r="A68" s="72" t="s">
        <v>267</v>
      </c>
      <c r="B68" s="54"/>
      <c r="C68" s="46"/>
      <c r="D68" s="54"/>
      <c r="E68" s="39"/>
    </row>
    <row r="69" spans="1:5">
      <c r="A69" s="60"/>
      <c r="B69" s="71">
        <f>SUM(B61:B68)</f>
        <v>253871247</v>
      </c>
      <c r="C69" s="62"/>
      <c r="D69" s="71">
        <f>SUM(D61:D68)</f>
        <v>208901962</v>
      </c>
      <c r="E69" s="39"/>
    </row>
    <row r="70" spans="1:5" ht="30">
      <c r="A70" s="60" t="s">
        <v>256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253871247</v>
      </c>
      <c r="C71" s="51"/>
      <c r="D71" s="50">
        <f>SUM(D69:D70)</f>
        <v>208901962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253871247</v>
      </c>
      <c r="C73" s="51"/>
      <c r="D73" s="68">
        <f>D58+D71</f>
        <v>208901962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283742578</v>
      </c>
      <c r="C75" s="57"/>
      <c r="D75" s="56">
        <f>D48+D73</f>
        <v>250859848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7" workbookViewId="0">
      <selection activeCell="A16" sqref="A16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41.28515625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236</v>
      </c>
    </row>
    <row r="2" spans="1:6">
      <c r="A2" s="76" t="s">
        <v>234</v>
      </c>
    </row>
    <row r="3" spans="1:6">
      <c r="A3" s="76" t="s">
        <v>235</v>
      </c>
    </row>
    <row r="4" spans="1:6">
      <c r="A4" s="76" t="s">
        <v>269</v>
      </c>
    </row>
    <row r="5" spans="1:6">
      <c r="A5" s="73" t="s">
        <v>270</v>
      </c>
      <c r="B5" s="75"/>
      <c r="C5" s="75"/>
      <c r="D5" s="75"/>
      <c r="E5" s="75"/>
      <c r="F5" s="75"/>
    </row>
    <row r="6" spans="1:6">
      <c r="A6" s="77"/>
      <c r="B6" s="78" t="s">
        <v>212</v>
      </c>
      <c r="C6" s="78"/>
      <c r="D6" s="78" t="s">
        <v>212</v>
      </c>
      <c r="E6" s="79"/>
      <c r="F6" s="75"/>
    </row>
    <row r="7" spans="1:6">
      <c r="A7" s="77"/>
      <c r="B7" s="78" t="s">
        <v>213</v>
      </c>
      <c r="C7" s="78"/>
      <c r="D7" s="78" t="s">
        <v>214</v>
      </c>
      <c r="E7" s="79"/>
      <c r="F7" s="75"/>
    </row>
    <row r="8" spans="1:6">
      <c r="A8" s="80" t="s">
        <v>271</v>
      </c>
      <c r="B8" s="81"/>
      <c r="C8" s="82"/>
      <c r="D8" s="81"/>
      <c r="E8" s="83"/>
      <c r="F8" s="84" t="s">
        <v>272</v>
      </c>
    </row>
    <row r="9" spans="1:6">
      <c r="A9" s="85" t="s">
        <v>273</v>
      </c>
      <c r="B9" s="81"/>
      <c r="C9" s="82"/>
      <c r="D9" s="81"/>
      <c r="E9" s="86"/>
      <c r="F9" s="75"/>
    </row>
    <row r="10" spans="1:6">
      <c r="A10" s="87" t="s">
        <v>274</v>
      </c>
      <c r="B10" s="88">
        <v>23856459</v>
      </c>
      <c r="C10" s="89"/>
      <c r="D10" s="88">
        <v>13564992</v>
      </c>
      <c r="E10" s="86"/>
      <c r="F10" s="90" t="s">
        <v>275</v>
      </c>
    </row>
    <row r="11" spans="1:6">
      <c r="A11" s="87" t="s">
        <v>276</v>
      </c>
      <c r="B11" s="88">
        <v>182738</v>
      </c>
      <c r="C11" s="89"/>
      <c r="D11" s="88">
        <v>507500</v>
      </c>
      <c r="E11" s="86"/>
      <c r="F11" s="90" t="s">
        <v>277</v>
      </c>
    </row>
    <row r="12" spans="1:6">
      <c r="A12" s="87" t="s">
        <v>278</v>
      </c>
      <c r="B12" s="88"/>
      <c r="C12" s="89"/>
      <c r="D12" s="88"/>
      <c r="E12" s="86"/>
      <c r="F12" s="90" t="s">
        <v>277</v>
      </c>
    </row>
    <row r="13" spans="1:6">
      <c r="A13" s="87" t="s">
        <v>279</v>
      </c>
      <c r="B13" s="88"/>
      <c r="C13" s="89"/>
      <c r="D13" s="88"/>
      <c r="E13" s="86"/>
      <c r="F13" s="90" t="s">
        <v>277</v>
      </c>
    </row>
    <row r="14" spans="1:6">
      <c r="A14" s="87" t="s">
        <v>280</v>
      </c>
      <c r="B14" s="88"/>
      <c r="C14" s="89"/>
      <c r="D14" s="88"/>
      <c r="E14" s="86"/>
      <c r="F14" s="90" t="s">
        <v>281</v>
      </c>
    </row>
    <row r="15" spans="1:6">
      <c r="A15" s="85" t="s">
        <v>282</v>
      </c>
      <c r="B15" s="88"/>
      <c r="C15" s="89"/>
      <c r="D15" s="88"/>
      <c r="E15" s="86"/>
      <c r="F15" s="75"/>
    </row>
    <row r="16" spans="1:6">
      <c r="A16" s="85" t="s">
        <v>283</v>
      </c>
      <c r="B16" s="88"/>
      <c r="C16" s="89"/>
      <c r="D16" s="88"/>
      <c r="E16" s="86"/>
      <c r="F16" s="75"/>
    </row>
    <row r="17" spans="1:6">
      <c r="A17" s="85" t="s">
        <v>284</v>
      </c>
      <c r="B17" s="88"/>
      <c r="C17" s="89"/>
      <c r="D17" s="88"/>
      <c r="E17" s="86"/>
      <c r="F17" s="75"/>
    </row>
    <row r="18" spans="1:6">
      <c r="A18" s="85" t="s">
        <v>285</v>
      </c>
      <c r="B18" s="88"/>
      <c r="C18" s="89"/>
      <c r="D18" s="88"/>
      <c r="E18" s="86"/>
      <c r="F18" s="75"/>
    </row>
    <row r="19" spans="1:6">
      <c r="A19" s="85" t="s">
        <v>286</v>
      </c>
      <c r="B19" s="88">
        <v>-11483665</v>
      </c>
      <c r="C19" s="89"/>
      <c r="D19" s="88">
        <v>-3083315</v>
      </c>
      <c r="E19" s="86"/>
      <c r="F19" s="75"/>
    </row>
    <row r="20" spans="1:6">
      <c r="A20" s="85" t="s">
        <v>287</v>
      </c>
      <c r="B20" s="88">
        <v>-11873360</v>
      </c>
      <c r="C20" s="89"/>
      <c r="D20" s="88">
        <v>-10877348</v>
      </c>
      <c r="E20" s="86"/>
      <c r="F20" s="75"/>
    </row>
    <row r="21" spans="1:6">
      <c r="A21" s="85" t="s">
        <v>288</v>
      </c>
      <c r="B21" s="88">
        <v>-5718913</v>
      </c>
      <c r="C21" s="89"/>
      <c r="D21" s="88">
        <v>-2722050</v>
      </c>
      <c r="E21" s="86"/>
      <c r="F21" s="75"/>
    </row>
    <row r="22" spans="1:6">
      <c r="A22" s="85" t="s">
        <v>289</v>
      </c>
      <c r="B22" s="88">
        <v>-7049814</v>
      </c>
      <c r="C22" s="89"/>
      <c r="D22" s="88">
        <v>-5751087</v>
      </c>
      <c r="E22" s="86"/>
      <c r="F22" s="75"/>
    </row>
    <row r="23" spans="1:6">
      <c r="A23" s="85"/>
      <c r="B23" s="85"/>
      <c r="C23" s="85"/>
      <c r="D23" s="85"/>
      <c r="E23" s="86"/>
      <c r="F23" s="75"/>
    </row>
    <row r="24" spans="1:6">
      <c r="A24" s="85" t="s">
        <v>290</v>
      </c>
      <c r="B24" s="88"/>
      <c r="C24" s="89"/>
      <c r="D24" s="88"/>
      <c r="E24" s="86"/>
      <c r="F24" s="75"/>
    </row>
    <row r="25" spans="1:6">
      <c r="A25" s="85" t="s">
        <v>291</v>
      </c>
      <c r="B25" s="88"/>
      <c r="C25" s="89"/>
      <c r="D25" s="88"/>
      <c r="E25" s="86"/>
      <c r="F25" s="75"/>
    </row>
    <row r="26" spans="1:6">
      <c r="A26" s="85" t="s">
        <v>292</v>
      </c>
      <c r="B26" s="88"/>
      <c r="C26" s="89"/>
      <c r="D26" s="88"/>
      <c r="E26" s="86"/>
      <c r="F26" s="75"/>
    </row>
    <row r="27" spans="1:6">
      <c r="A27" s="91" t="s">
        <v>293</v>
      </c>
      <c r="B27" s="88"/>
      <c r="C27" s="89"/>
      <c r="D27" s="88"/>
      <c r="E27" s="86"/>
      <c r="F27" s="75"/>
    </row>
    <row r="28" spans="1:6" ht="15" customHeight="1">
      <c r="A28" s="92" t="s">
        <v>294</v>
      </c>
      <c r="B28" s="93">
        <f>SUM(B10:B22,B24:B27)</f>
        <v>-12086555</v>
      </c>
      <c r="C28" s="89"/>
      <c r="D28" s="93">
        <f>SUM(D10:D22,D24:D27)</f>
        <v>-8361308</v>
      </c>
      <c r="E28" s="86"/>
      <c r="F28" s="75"/>
    </row>
    <row r="29" spans="1:6" ht="15" customHeight="1">
      <c r="A29" s="85" t="s">
        <v>295</v>
      </c>
      <c r="B29" s="88"/>
      <c r="C29" s="89"/>
      <c r="D29" s="88"/>
      <c r="E29" s="86"/>
      <c r="F29" s="75"/>
    </row>
    <row r="30" spans="1:6" ht="15" customHeight="1">
      <c r="A30" s="92" t="s">
        <v>296</v>
      </c>
      <c r="B30" s="93">
        <f>SUM(B28:B29)</f>
        <v>-12086555</v>
      </c>
      <c r="C30" s="94"/>
      <c r="D30" s="93">
        <f>SUM(D28:D29)</f>
        <v>-8361308</v>
      </c>
      <c r="E30" s="86"/>
      <c r="F30" s="75"/>
    </row>
    <row r="31" spans="1:6" ht="15" customHeight="1">
      <c r="A31" s="85"/>
      <c r="B31" s="85"/>
      <c r="C31" s="85"/>
      <c r="D31" s="85"/>
      <c r="E31" s="86"/>
      <c r="F31" s="75"/>
    </row>
    <row r="32" spans="1:6" ht="15" customHeight="1">
      <c r="A32" s="80" t="s">
        <v>297</v>
      </c>
      <c r="B32" s="85"/>
      <c r="C32" s="85"/>
      <c r="D32" s="85"/>
      <c r="E32" s="86"/>
      <c r="F32" s="75"/>
    </row>
    <row r="33" spans="1:6" ht="15" customHeight="1">
      <c r="A33" s="85" t="s">
        <v>298</v>
      </c>
      <c r="B33" s="88"/>
      <c r="C33" s="89"/>
      <c r="D33" s="88"/>
      <c r="E33" s="86"/>
      <c r="F33" s="75"/>
    </row>
    <row r="34" spans="1:6">
      <c r="A34" s="85"/>
      <c r="B34" s="85"/>
      <c r="C34" s="85"/>
      <c r="D34" s="85"/>
      <c r="E34" s="86"/>
      <c r="F34" s="75"/>
    </row>
    <row r="35" spans="1:6" ht="15.75" thickBot="1">
      <c r="A35" s="92" t="s">
        <v>299</v>
      </c>
      <c r="B35" s="95">
        <f>B30+B33</f>
        <v>-12086555</v>
      </c>
      <c r="C35" s="96"/>
      <c r="D35" s="95">
        <f>D30+D33</f>
        <v>-8361308</v>
      </c>
      <c r="E35" s="86"/>
      <c r="F35" s="75"/>
    </row>
    <row r="36" spans="1:6" ht="15.75" thickTop="1">
      <c r="A36" s="92"/>
      <c r="B36" s="92"/>
      <c r="C36" s="92"/>
      <c r="D36" s="92"/>
      <c r="E36" s="86"/>
      <c r="F36" s="75"/>
    </row>
    <row r="37" spans="1:6">
      <c r="A37" s="92" t="s">
        <v>300</v>
      </c>
      <c r="B37" s="92"/>
      <c r="C37" s="92"/>
      <c r="D37" s="92"/>
      <c r="E37" s="86"/>
      <c r="F37" s="75"/>
    </row>
    <row r="38" spans="1:6">
      <c r="A38" s="85" t="s">
        <v>301</v>
      </c>
      <c r="B38" s="88"/>
      <c r="C38" s="89"/>
      <c r="D38" s="88"/>
      <c r="E38" s="86"/>
      <c r="F38" s="75"/>
    </row>
    <row r="39" spans="1:6">
      <c r="A39" s="85" t="s">
        <v>302</v>
      </c>
      <c r="B39" s="88"/>
      <c r="C39" s="89"/>
      <c r="D39" s="88"/>
      <c r="E39" s="86"/>
      <c r="F39" s="75"/>
    </row>
    <row r="40" spans="1:6">
      <c r="A40" s="85"/>
      <c r="B40" s="97"/>
      <c r="C40" s="97"/>
      <c r="D40" s="97"/>
      <c r="E40" s="86"/>
      <c r="F40" s="75"/>
    </row>
    <row r="41" spans="1:6">
      <c r="A41" s="92" t="s">
        <v>303</v>
      </c>
      <c r="B41" s="75"/>
      <c r="C41" s="75"/>
      <c r="D41" s="75"/>
      <c r="E41" s="96"/>
      <c r="F41" s="75"/>
    </row>
    <row r="42" spans="1:6">
      <c r="A42" s="85" t="s">
        <v>304</v>
      </c>
      <c r="B42" s="94"/>
      <c r="C42" s="94"/>
      <c r="D42" s="94"/>
      <c r="E42" s="96"/>
      <c r="F42" s="75"/>
    </row>
    <row r="43" spans="1:6">
      <c r="A43" s="98" t="s">
        <v>305</v>
      </c>
      <c r="B43" s="88"/>
      <c r="C43" s="89"/>
      <c r="D43" s="88"/>
      <c r="E43" s="86"/>
      <c r="F43" s="75"/>
    </row>
    <row r="44" spans="1:6">
      <c r="A44" s="98" t="s">
        <v>306</v>
      </c>
      <c r="B44" s="88"/>
      <c r="C44" s="89"/>
      <c r="D44" s="88"/>
      <c r="E44" s="86"/>
      <c r="F44" s="75"/>
    </row>
    <row r="45" spans="1:6">
      <c r="A45" s="97"/>
      <c r="B45" s="97"/>
      <c r="C45" s="97"/>
      <c r="D45" s="97"/>
      <c r="E45" s="86"/>
      <c r="F45" s="75"/>
    </row>
    <row r="46" spans="1:6">
      <c r="A46" s="85" t="s">
        <v>307</v>
      </c>
      <c r="B46" s="75"/>
      <c r="C46" s="75"/>
      <c r="D46" s="75"/>
      <c r="E46" s="96"/>
      <c r="F46" s="75"/>
    </row>
    <row r="47" spans="1:6">
      <c r="A47" s="98" t="s">
        <v>305</v>
      </c>
      <c r="B47" s="88"/>
      <c r="C47" s="89"/>
      <c r="D47" s="88"/>
      <c r="E47" s="75"/>
      <c r="F47" s="75"/>
    </row>
    <row r="48" spans="1:6">
      <c r="A48" s="98" t="s">
        <v>306</v>
      </c>
      <c r="B48" s="88"/>
      <c r="C48" s="89"/>
      <c r="D48" s="88"/>
      <c r="E48" s="75"/>
      <c r="F48" s="75"/>
    </row>
    <row r="49" spans="1:5">
      <c r="B49" s="75"/>
      <c r="C49" s="75"/>
      <c r="D49" s="75"/>
      <c r="E49" s="75"/>
    </row>
    <row r="50" spans="1:5">
      <c r="A50" s="92" t="s">
        <v>308</v>
      </c>
      <c r="B50" s="99">
        <f>B35</f>
        <v>-12086555</v>
      </c>
      <c r="D50" s="99">
        <f>D35</f>
        <v>-8361308</v>
      </c>
    </row>
    <row r="51" spans="1:5">
      <c r="A51" s="92"/>
    </row>
    <row r="52" spans="1:5">
      <c r="A52" s="80" t="s">
        <v>309</v>
      </c>
    </row>
    <row r="53" spans="1:5">
      <c r="A53" s="92"/>
    </row>
    <row r="54" spans="1:5">
      <c r="A54" s="92" t="s">
        <v>310</v>
      </c>
    </row>
    <row r="55" spans="1:5">
      <c r="A55" s="85" t="s">
        <v>311</v>
      </c>
      <c r="B55" s="88"/>
      <c r="C55" s="89"/>
      <c r="D55" s="88"/>
    </row>
    <row r="56" spans="1:5">
      <c r="A56" s="85" t="s">
        <v>312</v>
      </c>
      <c r="B56" s="88"/>
      <c r="C56" s="89"/>
      <c r="D56" s="88"/>
    </row>
    <row r="57" spans="1:5">
      <c r="A57" s="91" t="s">
        <v>293</v>
      </c>
      <c r="B57" s="88"/>
      <c r="C57" s="89"/>
      <c r="D57" s="88"/>
    </row>
    <row r="58" spans="1:5">
      <c r="A58" s="85" t="s">
        <v>313</v>
      </c>
      <c r="B58" s="88"/>
      <c r="C58" s="89"/>
      <c r="D58" s="88"/>
    </row>
    <row r="59" spans="1:5">
      <c r="A59" s="92" t="s">
        <v>314</v>
      </c>
      <c r="B59" s="99">
        <f>SUM(B55:B58)</f>
        <v>0</v>
      </c>
      <c r="D59" s="99">
        <f>SUM(D55:D58)</f>
        <v>0</v>
      </c>
    </row>
    <row r="60" spans="1:5">
      <c r="A60" s="100"/>
    </row>
    <row r="61" spans="1:5">
      <c r="A61" s="92" t="s">
        <v>315</v>
      </c>
    </row>
    <row r="62" spans="1:5">
      <c r="A62" s="85" t="s">
        <v>316</v>
      </c>
      <c r="B62" s="88"/>
      <c r="C62" s="89"/>
      <c r="D62" s="88"/>
    </row>
    <row r="63" spans="1:5">
      <c r="A63" s="85" t="s">
        <v>317</v>
      </c>
      <c r="B63" s="88"/>
      <c r="C63" s="89"/>
      <c r="D63" s="88"/>
    </row>
    <row r="64" spans="1:5">
      <c r="A64" s="85" t="s">
        <v>318</v>
      </c>
      <c r="B64" s="88"/>
      <c r="C64" s="89"/>
      <c r="D64" s="88"/>
    </row>
    <row r="65" spans="1:4">
      <c r="A65" s="91" t="s">
        <v>293</v>
      </c>
      <c r="B65" s="88"/>
      <c r="C65" s="89"/>
      <c r="D65" s="88"/>
    </row>
    <row r="66" spans="1:4">
      <c r="A66" s="85" t="s">
        <v>319</v>
      </c>
      <c r="B66" s="88"/>
      <c r="C66" s="89"/>
      <c r="D66" s="88"/>
    </row>
    <row r="67" spans="1:4">
      <c r="A67" s="92" t="s">
        <v>314</v>
      </c>
      <c r="B67" s="99">
        <f>SUM(B62:B66)</f>
        <v>0</v>
      </c>
      <c r="D67" s="99">
        <f>SUM(D62:D66)</f>
        <v>0</v>
      </c>
    </row>
    <row r="68" spans="1:4">
      <c r="A68" s="100"/>
    </row>
    <row r="69" spans="1:4">
      <c r="A69" s="92" t="s">
        <v>320</v>
      </c>
      <c r="B69" s="99">
        <f>SUM(B59,B67)</f>
        <v>0</v>
      </c>
      <c r="D69" s="99">
        <f>SUM(D59,D67)</f>
        <v>0</v>
      </c>
    </row>
    <row r="70" spans="1:4">
      <c r="A70" s="100"/>
      <c r="B70" s="99"/>
      <c r="D70" s="99"/>
    </row>
    <row r="71" spans="1:4" ht="15.75" thickBot="1">
      <c r="A71" s="92" t="s">
        <v>321</v>
      </c>
      <c r="B71" s="101">
        <f>B69+B50</f>
        <v>-12086555</v>
      </c>
      <c r="D71" s="101">
        <f>D69+D50</f>
        <v>-8361308</v>
      </c>
    </row>
    <row r="72" spans="1:4" ht="15.75" thickTop="1">
      <c r="A72" s="85"/>
    </row>
    <row r="73" spans="1:4">
      <c r="A73" s="80" t="s">
        <v>322</v>
      </c>
    </row>
    <row r="74" spans="1:4">
      <c r="A74" s="85" t="s">
        <v>301</v>
      </c>
      <c r="B74" s="102"/>
      <c r="D74" s="102"/>
    </row>
    <row r="75" spans="1:4">
      <c r="A75" s="85" t="s">
        <v>302</v>
      </c>
      <c r="B75" s="102"/>
      <c r="D75" s="10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2.Pasqyra e Pozicioni Financiar</vt:lpstr>
      <vt:lpstr>1.Pasqyra e Perform. (natyra)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2021-02-13T14:51:33Z</dcterms:modified>
</cp:coreProperties>
</file>