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2"/>
  </bookViews>
  <sheets>
    <sheet name="2.Pasqyra e Pozicioni Financiar" sheetId="17" r:id="rId1"/>
    <sheet name="1.Pasqyra e Perform. (natyra)" sheetId="18" r:id="rId2"/>
    <sheet name="5-CashFlow (indirekt)" sheetId="19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_xlnm.Print_Area" localSheetId="0">'2.Pasqyra e Pozicioni Financiar'!$A$1:$D$78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72" i="19"/>
  <c r="C72"/>
  <c r="E57"/>
  <c r="C57"/>
  <c r="E41"/>
  <c r="E74" s="1"/>
  <c r="E77" s="1"/>
  <c r="E80" s="1"/>
  <c r="C41"/>
  <c r="C74" s="1"/>
  <c r="C77" s="1"/>
  <c r="C80" s="1"/>
  <c r="D67" i="18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48" i="17" l="1"/>
  <c r="B48"/>
  <c r="B46"/>
  <c r="B44"/>
  <c r="B75"/>
  <c r="D44"/>
  <c r="D46"/>
  <c r="B32" l="1"/>
  <c r="D69"/>
  <c r="D71" s="1"/>
  <c r="B69"/>
  <c r="B71" s="1"/>
  <c r="D58" l="1"/>
  <c r="B58"/>
  <c r="D32"/>
  <c r="D34" s="1"/>
  <c r="B34"/>
  <c r="D22"/>
  <c r="B22"/>
  <c r="B36" l="1"/>
  <c r="D36"/>
  <c r="B73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<sst xmlns="http://schemas.openxmlformats.org/spreadsheetml/2006/main" count="558" uniqueCount="348">
  <si>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</si>
  <si>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</si>
  <si>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</si>
  <si>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</si>
  <si>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</si>
  <si>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</si>
  <si>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</si>
  <si>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</si>
  <si>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</si>
  <si>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</si>
  <si>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</si>
  <si>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</si>
  <si>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</si>
  <si>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</si>
  <si>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</si>
  <si>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</si>
  <si>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</si>
  <si>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</si>
  <si>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</si>
  <si>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</si>
  <si>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</si>
  <si>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</si>
  <si>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</si>
  <si>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</si>
  <si>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</si>
  <si>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</si>
  <si>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</si>
  <si>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</si>
  <si>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</si>
  <si>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</si>
  <si>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</si>
  <si>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</si>
  <si>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</si>
  <si>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</si>
  <si>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</si>
  <si>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</si>
  <si>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</si>
  <si>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</si>
  <si>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</si>
  <si>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</si>
  <si>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</si>
  <si>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</si>
  <si>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</si>
  <si>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</si>
  <si>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</si>
  <si>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</si>
  <si>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</si>
  <si>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</si>
  <si>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</si>
  <si>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</si>
  <si>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</si>
  <si>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</si>
  <si>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</si>
  <si>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</si>
  <si>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</si>
  <si>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</si>
  <si>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</si>
  <si>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</si>
  <si>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</si>
  <si>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</si>
  <si>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</si>
  <si>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</si>
  <si>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</si>
  <si>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</si>
  <si>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</si>
  <si>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</si>
  <si>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</si>
  <si>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</si>
  <si>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</si>
  <si>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</si>
  <si>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</si>
  <si>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</si>
  <si>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</si>
  <si>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</si>
  <si>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</si>
  <si>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</si>
  <si>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</si>
  <si>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</si>
  <si>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</si>
  <si>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</si>
  <si>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</si>
  <si>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</si>
  <si>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</si>
  <si>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</si>
  <si>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</si>
  <si>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</si>
  <si>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</si>
  <si>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</si>
  <si>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</si>
  <si>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</si>
  <si>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</si>
  <si>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</si>
  <si>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</si>
  <si>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</si>
  <si>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</si>
  <si>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</si>
  <si>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</si>
  <si>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</si>
  <si>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</si>
  <si>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</si>
  <si>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</si>
  <si>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</si>
  <si>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</si>
  <si>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</si>
  <si>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</si>
  <si>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</si>
  <si>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</si>
  <si>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</si>
  <si>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</si>
  <si>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</si>
  <si>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</si>
  <si>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</si>
  <si>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</si>
  <si>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</si>
  <si>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</si>
  <si>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</si>
  <si>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</si>
  <si>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</si>
  <si>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</si>
  <si>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</si>
  <si>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</si>
  <si>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</si>
  <si>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</si>
  <si>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</si>
  <si>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</si>
  <si>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</si>
  <si>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</si>
  <si>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</si>
  <si>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</si>
  <si>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</si>
  <si>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</si>
  <si>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</si>
  <si>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</si>
  <si>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</si>
  <si>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</si>
  <si>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</si>
  <si>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</si>
  <si>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</si>
  <si>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</si>
  <si>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</si>
  <si>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</si>
  <si>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</si>
  <si>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</si>
  <si>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</si>
  <si>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</si>
  <si>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</si>
  <si>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</si>
  <si>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</si>
  <si>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</si>
  <si>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</si>
  <si>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</si>
  <si>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</si>
  <si>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</si>
  <si>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</si>
  <si>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</si>
  <si>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</si>
  <si>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</si>
  <si>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</si>
  <si>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</si>
  <si>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</si>
  <si>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</si>
  <si>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</si>
  <si>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</si>
  <si>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</si>
  <si>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</si>
  <si>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</si>
  <si>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</si>
  <si>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</si>
  <si>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</si>
  <si>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</si>
  <si>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</si>
  <si>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</si>
  <si>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</si>
  <si>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</si>
  <si>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</si>
  <si>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</si>
  <si>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</si>
  <si>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</si>
  <si>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</si>
  <si>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</si>
  <si>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</si>
  <si>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</si>
  <si>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</si>
  <si>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</si>
  <si>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</si>
  <si>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</si>
  <si>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</si>
  <si>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</si>
  <si>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</si>
  <si>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</si>
  <si>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</si>
  <si>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</si>
  <si>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</si>
  <si>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</si>
  <si>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</si>
  <si>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</si>
  <si>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</si>
  <si>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</si>
  <si>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</si>
  <si>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</si>
  <si>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</si>
  <si>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</si>
  <si>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</si>
  <si>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</si>
  <si>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</si>
  <si>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</si>
  <si>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</si>
  <si>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</si>
  <si>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</si>
  <si>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</si>
  <si>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</si>
  <si>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</si>
  <si>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</si>
  <si>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</si>
  <si>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</si>
  <si>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</si>
  <si>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</si>
  <si>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</si>
  <si>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</si>
  <si>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</si>
  <si>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</si>
  <si>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</si>
  <si>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</si>
  <si>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</si>
  <si>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</si>
  <si>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</si>
  <si>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</si>
  <si>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</si>
  <si>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</si>
  <si>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</si>
  <si>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</si>
  <si>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</si>
  <si>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</si>
  <si>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</si>
  <si>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</si>
  <si>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</si>
  <si>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</si>
  <si>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</si>
  <si>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</si>
  <si>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</si>
  <si>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</si>
  <si>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</si>
  <si>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</si>
  <si>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</si>
  <si>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</si>
  <si>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</si>
  <si>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</si>
  <si>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</si>
  <si>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</si>
  <si>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</si>
  <si>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</si>
  <si>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</si>
  <si>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</si>
  <si>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</si>
  <si>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</si>
  <si>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</si>
  <si>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</si>
  <si>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</si>
  <si>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</si>
  <si>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</si>
  <si>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</si>
  <si>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</si>
  <si>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</si>
  <si>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Pasqyrat financiare te vitit 2018</t>
  </si>
  <si>
    <t>Prodhim Mobilje sha</t>
  </si>
  <si>
    <t>NIPT J61827055V</t>
  </si>
  <si>
    <t>Aktive te tjera nga detyrimet tatimore</t>
  </si>
  <si>
    <t>Detyrime te tjera 30% min, debitore te bartur, AAGJM mbajtur per rishitje</t>
  </si>
  <si>
    <t>Rezerva te tjera dhe rivleresimi</t>
  </si>
  <si>
    <t>Fitime/humbje e vitit</t>
  </si>
  <si>
    <t xml:space="preserve">Interesa jo-kontrollues </t>
  </si>
  <si>
    <t>Pasqyrat financiare te vitit   2018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</si>
  <si>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</si>
  <si>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</si>
  <si>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</si>
  <si>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</si>
  <si>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</si>
  <si>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</si>
  <si>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</si>
  <si>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</si>
  <si>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</si>
  <si>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</si>
  <si>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</si>
  <si>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</si>
  <si>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</si>
  <si>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</si>
  <si>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</si>
  <si>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</si>
  <si>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</si>
  <si>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</si>
  <si>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</si>
  <si>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</si>
  <si>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</si>
  <si>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</si>
  <si>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</si>
  <si>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</si>
  <si>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</si>
  <si>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</si>
  <si>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</si>
  <si>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</si>
  <si>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</si>
  <si>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</si>
  <si>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</si>
  <si>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</si>
  <si>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</si>
  <si>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</si>
  <si>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</si>
  <si>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</si>
  <si>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</si>
  <si>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</si>
  <si>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</si>
  <si>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</si>
  <si>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</si>
  <si>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</si>
  <si>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</si>
  <si>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</si>
  <si>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</si>
  <si>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</si>
  <si>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</si>
  <si>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</si>
  <si>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</si>
  <si>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</si>
  <si>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</si>
  <si>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</si>
  <si>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</si>
  <si>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</si>
  <si>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</si>
  <si>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</si>
  <si>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</si>
  <si>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</si>
  <si>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zhvleresimi i aktiveve afatgjata materiale</t>
  </si>
  <si>
    <t>Pershkruaj</t>
  </si>
  <si>
    <t>Fluksi i mjeteve monetare i perfshire ne aktivitete investuese</t>
  </si>
  <si>
    <t>Ndryshim ne aktivet dhe detyrimet e shfrytezimit</t>
  </si>
  <si>
    <t>Renie/(Rritje) ne te drejtat e arketueshme e te tjera</t>
  </si>
  <si>
    <t>Renie/(Rritje) ne inventare</t>
  </si>
  <si>
    <t>Renie/(Rritje) ne detyrimet e pagueshme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</si>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</sst>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91" fillId="0" borderId="0" xfId="0" applyNumberFormat="1" applyFont="1" applyFill="1" applyBorder="1" applyAlignment="1" applyProtection="1"/>
    <xf numFmtId="0" fontId="180" fillId="0" borderId="0" xfId="6593" applyNumberFormat="1" applyFont="1" applyFill="1" applyBorder="1" applyAlignment="1" applyProtection="1">
      <alignment wrapText="1"/>
    </xf>
    <xf numFmtId="37" fontId="181" fillId="0" borderId="0" xfId="0" applyNumberFormat="1" applyFont="1"/>
    <xf numFmtId="37" fontId="181" fillId="0" borderId="0" xfId="0" applyNumberFormat="1" applyFont="1" applyBorder="1"/>
    <xf numFmtId="0" fontId="177" fillId="0" borderId="0" xfId="0" applyNumberFormat="1" applyFont="1" applyFill="1" applyBorder="1" applyAlignment="1" applyProtection="1"/>
    <xf numFmtId="0" fontId="181" fillId="0" borderId="0" xfId="6593" applyNumberFormat="1" applyFont="1" applyFill="1" applyBorder="1" applyAlignment="1" applyProtection="1">
      <alignment wrapText="1"/>
    </xf>
    <xf numFmtId="37" fontId="181" fillId="61" borderId="0" xfId="0" applyNumberFormat="1" applyFont="1" applyFill="1"/>
    <xf numFmtId="0" fontId="192" fillId="62" borderId="0" xfId="6593" applyNumberFormat="1" applyFont="1" applyFill="1" applyBorder="1" applyAlignment="1" applyProtection="1">
      <alignment wrapText="1"/>
    </xf>
    <xf numFmtId="37" fontId="193" fillId="0" borderId="26" xfId="6593" applyNumberFormat="1" applyFont="1" applyBorder="1"/>
    <xf numFmtId="0" fontId="194" fillId="0" borderId="0" xfId="6593" applyFont="1"/>
    <xf numFmtId="0" fontId="180" fillId="0" borderId="0" xfId="0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>
      <alignment wrapText="1"/>
    </xf>
    <xf numFmtId="0" fontId="177" fillId="63" borderId="0" xfId="0" applyNumberFormat="1" applyFont="1" applyFill="1" applyBorder="1" applyAlignment="1" applyProtection="1"/>
    <xf numFmtId="0" fontId="175" fillId="63" borderId="0" xfId="0" applyNumberFormat="1" applyFont="1" applyFill="1" applyBorder="1" applyAlignment="1" applyProtection="1"/>
    <xf numFmtId="37" fontId="181" fillId="63" borderId="0" xfId="0" applyNumberFormat="1" applyFont="1" applyFill="1"/>
    <xf numFmtId="37" fontId="181" fillId="63" borderId="0" xfId="0" applyNumberFormat="1" applyFont="1" applyFill="1" applyBorder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5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5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6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Font="1" applyBorder="1" applyAlignment="1">
      <alignment horizontal="left"/>
    </xf>
    <xf numFmtId="0" fontId="197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showGridLines="0" topLeftCell="A55" workbookViewId="0">
      <selection activeCell="A47" sqref="A47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7" width="11" style="39" bestFit="1" customWidth="1"/>
    <col min="8" max="8" width="9.140625" style="39"/>
    <col min="9" max="9" width="15.140625" style="39" customWidth="1"/>
    <col min="10" max="16384" width="9.140625" style="39"/>
  </cols>
  <sheetData>
    <row r="1" spans="1:5">
      <c r="A1" s="52" t="s">
        <v>263</v>
      </c>
    </row>
    <row r="2" spans="1:5">
      <c r="A2" s="53" t="s">
        <v>264</v>
      </c>
    </row>
    <row r="3" spans="1:5">
      <c r="A3" s="53" t="s">
        <v>265</v>
      </c>
    </row>
    <row r="4" spans="1:5">
      <c r="A4" s="53"/>
    </row>
    <row r="5" spans="1:5">
      <c r="A5" s="41" t="s">
        <v>230</v>
      </c>
    </row>
    <row r="6" spans="1:5">
      <c r="A6" s="59" t="s">
        <v>234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235</v>
      </c>
      <c r="B10" s="54">
        <v>1715944664</v>
      </c>
      <c r="C10" s="46"/>
      <c r="D10" s="54">
        <v>1336075341</v>
      </c>
      <c r="E10" s="39"/>
    </row>
    <row r="11" spans="1:5">
      <c r="A11" s="60" t="s">
        <v>236</v>
      </c>
      <c r="B11" s="54"/>
      <c r="C11" s="46"/>
      <c r="D11" s="54"/>
      <c r="E11" s="39"/>
    </row>
    <row r="12" spans="1:5">
      <c r="A12" s="60" t="s">
        <v>233</v>
      </c>
      <c r="B12" s="54"/>
      <c r="C12" s="46"/>
      <c r="D12" s="54"/>
      <c r="E12" s="39"/>
    </row>
    <row r="13" spans="1:5" ht="16.5" customHeight="1">
      <c r="A13" s="60" t="s">
        <v>237</v>
      </c>
      <c r="B13" s="54"/>
      <c r="C13" s="46"/>
      <c r="D13" s="54"/>
      <c r="E13" s="39"/>
    </row>
    <row r="14" spans="1:5" ht="16.5" customHeight="1">
      <c r="A14" s="60" t="s">
        <v>238</v>
      </c>
      <c r="B14" s="54"/>
      <c r="C14" s="46"/>
      <c r="D14" s="54"/>
      <c r="E14" s="39"/>
    </row>
    <row r="15" spans="1:5">
      <c r="A15" s="60" t="s">
        <v>239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240</v>
      </c>
      <c r="B17" s="54"/>
      <c r="C17" s="46"/>
      <c r="D17" s="54"/>
      <c r="E17" s="39"/>
    </row>
    <row r="18" spans="1:5">
      <c r="A18" s="60" t="s">
        <v>241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242</v>
      </c>
      <c r="B20" s="54"/>
      <c r="C20" s="46"/>
      <c r="D20" s="54"/>
      <c r="E20" s="39"/>
    </row>
    <row r="21" spans="1:5">
      <c r="A21" s="70" t="s">
        <v>261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1715944664</v>
      </c>
      <c r="C22" s="51"/>
      <c r="D22" s="50">
        <f>SUM(D10:D21)</f>
        <v>1336075341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243</v>
      </c>
      <c r="B25" s="54">
        <v>193005</v>
      </c>
      <c r="C25" s="46"/>
      <c r="D25" s="54">
        <v>221588</v>
      </c>
      <c r="E25" s="39"/>
    </row>
    <row r="26" spans="1:5">
      <c r="A26" s="60" t="s">
        <v>244</v>
      </c>
      <c r="B26" s="54">
        <v>11971963</v>
      </c>
      <c r="C26" s="46"/>
      <c r="D26" s="54">
        <v>12420008</v>
      </c>
      <c r="E26" s="39"/>
    </row>
    <row r="27" spans="1:5">
      <c r="A27" s="63" t="s">
        <v>245</v>
      </c>
      <c r="B27" s="54"/>
      <c r="C27" s="46"/>
      <c r="D27" s="54"/>
      <c r="E27" s="39"/>
    </row>
    <row r="28" spans="1:5">
      <c r="A28" s="60" t="s">
        <v>246</v>
      </c>
      <c r="B28" s="54"/>
      <c r="C28" s="46"/>
      <c r="D28" s="54"/>
      <c r="E28" s="39"/>
    </row>
    <row r="29" spans="1:5">
      <c r="A29" s="60" t="s">
        <v>247</v>
      </c>
      <c r="B29" s="54">
        <v>0</v>
      </c>
      <c r="C29" s="46"/>
      <c r="D29" s="54">
        <v>0</v>
      </c>
      <c r="E29" s="39"/>
    </row>
    <row r="30" spans="1:5">
      <c r="A30" s="60" t="s">
        <v>248</v>
      </c>
      <c r="B30" s="54">
        <v>101362</v>
      </c>
      <c r="C30" s="46"/>
      <c r="D30" s="54">
        <v>401120</v>
      </c>
      <c r="E30" s="39"/>
    </row>
    <row r="31" spans="1:5">
      <c r="A31" s="70" t="s">
        <v>266</v>
      </c>
      <c r="B31" s="65">
        <v>622994</v>
      </c>
      <c r="C31" s="46"/>
      <c r="D31" s="65">
        <v>622994</v>
      </c>
      <c r="E31" s="39"/>
    </row>
    <row r="32" spans="1:5">
      <c r="A32" s="58"/>
      <c r="B32" s="66">
        <f>SUM(B25:B31)</f>
        <v>12889324</v>
      </c>
      <c r="C32" s="58"/>
      <c r="D32" s="66">
        <f>SUM(D25:D31)</f>
        <v>13665710</v>
      </c>
      <c r="E32" s="39"/>
    </row>
    <row r="33" spans="1:10" ht="30">
      <c r="A33" s="60" t="s">
        <v>249</v>
      </c>
      <c r="B33" s="54">
        <v>8396650</v>
      </c>
      <c r="C33" s="46"/>
      <c r="D33" s="54">
        <v>8396650</v>
      </c>
      <c r="E33" s="39"/>
    </row>
    <row r="34" spans="1:10">
      <c r="A34" s="62" t="s">
        <v>26</v>
      </c>
      <c r="B34" s="50">
        <f>SUM(B32:B33)</f>
        <v>21285974</v>
      </c>
      <c r="C34" s="51"/>
      <c r="D34" s="50">
        <f>SUM(D32:D33)</f>
        <v>22062360</v>
      </c>
      <c r="E34" s="39"/>
    </row>
    <row r="35" spans="1:10">
      <c r="A35" s="45"/>
      <c r="B35" s="44"/>
      <c r="C35" s="46"/>
      <c r="D35" s="44"/>
      <c r="E35" s="39"/>
    </row>
    <row r="36" spans="1:10" ht="15.75" thickBot="1">
      <c r="A36" s="62" t="s">
        <v>220</v>
      </c>
      <c r="B36" s="67">
        <f>B34+B22</f>
        <v>1737230638</v>
      </c>
      <c r="C36" s="46"/>
      <c r="D36" s="67">
        <f>D34+D22</f>
        <v>1358137701</v>
      </c>
      <c r="E36" s="39"/>
    </row>
    <row r="37" spans="1:10" ht="15.75" thickTop="1">
      <c r="A37" s="55"/>
      <c r="B37" s="55"/>
      <c r="C37" s="55"/>
      <c r="D37" s="55"/>
      <c r="E37" s="39"/>
    </row>
    <row r="38" spans="1:10">
      <c r="A38" s="61" t="s">
        <v>221</v>
      </c>
      <c r="B38" s="39"/>
      <c r="C38" s="39"/>
      <c r="D38" s="39"/>
      <c r="E38" s="39"/>
    </row>
    <row r="39" spans="1:10">
      <c r="A39" s="61"/>
      <c r="B39" s="39"/>
      <c r="C39" s="39"/>
      <c r="D39" s="39"/>
      <c r="E39" s="39"/>
    </row>
    <row r="40" spans="1:10">
      <c r="A40" s="72" t="s">
        <v>228</v>
      </c>
      <c r="B40" s="73"/>
      <c r="C40" s="74"/>
      <c r="D40" s="73"/>
      <c r="E40" s="75"/>
      <c r="F40" s="75"/>
    </row>
    <row r="41" spans="1:10">
      <c r="A41" s="76" t="s">
        <v>253</v>
      </c>
      <c r="B41" s="77">
        <v>1352212000</v>
      </c>
      <c r="C41" s="74"/>
      <c r="D41" s="77">
        <v>1352212000</v>
      </c>
      <c r="E41" s="75"/>
      <c r="F41" s="75"/>
    </row>
    <row r="42" spans="1:10">
      <c r="A42" s="78" t="s">
        <v>268</v>
      </c>
      <c r="B42" s="77">
        <v>395902636</v>
      </c>
      <c r="C42" s="74"/>
      <c r="D42" s="77">
        <v>1095277</v>
      </c>
      <c r="E42" s="75"/>
      <c r="F42" s="75"/>
    </row>
    <row r="43" spans="1:10">
      <c r="A43" s="76" t="s">
        <v>254</v>
      </c>
      <c r="B43" s="77">
        <v>-29786055</v>
      </c>
      <c r="C43" s="74"/>
      <c r="D43" s="77">
        <v>-21930012</v>
      </c>
      <c r="E43" s="75"/>
      <c r="F43" s="75"/>
    </row>
    <row r="44" spans="1:10">
      <c r="A44" s="75"/>
      <c r="B44" s="79">
        <f>SUM(B41:B43)</f>
        <v>1718328581</v>
      </c>
      <c r="C44" s="80"/>
      <c r="D44" s="79">
        <f>SUM(D41:D43)</f>
        <v>1331377265</v>
      </c>
      <c r="E44" s="75"/>
      <c r="F44" s="83"/>
      <c r="G44" s="84"/>
      <c r="H44" s="84"/>
      <c r="I44" s="84"/>
      <c r="J44" s="84"/>
    </row>
    <row r="45" spans="1:10">
      <c r="A45" s="76" t="s">
        <v>269</v>
      </c>
      <c r="B45" s="77">
        <v>-27463704</v>
      </c>
      <c r="C45" s="74"/>
      <c r="D45" s="77">
        <v>-7856043</v>
      </c>
      <c r="E45" s="75"/>
      <c r="F45" s="83"/>
      <c r="G45" s="85"/>
      <c r="H45" s="86"/>
      <c r="I45" s="85"/>
      <c r="J45" s="84"/>
    </row>
    <row r="46" spans="1:10">
      <c r="A46" s="81" t="s">
        <v>255</v>
      </c>
      <c r="B46" s="79">
        <f>SUM(B44:B45)</f>
        <v>1690864877</v>
      </c>
      <c r="C46" s="80"/>
      <c r="D46" s="79">
        <f>SUM(D44:D45)</f>
        <v>1323521222</v>
      </c>
      <c r="E46" s="75"/>
      <c r="F46" s="83"/>
      <c r="G46" s="84"/>
      <c r="H46" s="84"/>
      <c r="I46" s="84"/>
      <c r="J46" s="84"/>
    </row>
    <row r="47" spans="1:10">
      <c r="A47" s="82" t="s">
        <v>270</v>
      </c>
      <c r="B47" s="77"/>
      <c r="C47" s="74"/>
      <c r="D47" s="77"/>
      <c r="E47" s="75"/>
      <c r="F47" s="75"/>
    </row>
    <row r="48" spans="1:10">
      <c r="A48" s="81" t="s">
        <v>256</v>
      </c>
      <c r="B48" s="68">
        <f>SUM(B46:B47)</f>
        <v>1690864877</v>
      </c>
      <c r="C48" s="51"/>
      <c r="D48" s="68">
        <f>SUM(D46:D47)</f>
        <v>1323521222</v>
      </c>
      <c r="E48" s="75"/>
      <c r="F48" s="75"/>
    </row>
    <row r="49" spans="1:5">
      <c r="A49" s="61"/>
      <c r="B49" s="71"/>
      <c r="C49" s="71"/>
      <c r="D49" s="71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231</v>
      </c>
      <c r="B51" s="54"/>
      <c r="C51" s="46"/>
      <c r="D51" s="54"/>
      <c r="E51" s="39"/>
    </row>
    <row r="52" spans="1:5">
      <c r="A52" s="60" t="s">
        <v>259</v>
      </c>
      <c r="B52" s="54"/>
      <c r="C52" s="46"/>
      <c r="D52" s="54"/>
      <c r="E52" s="39"/>
    </row>
    <row r="53" spans="1:5">
      <c r="A53" s="60" t="s">
        <v>257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232</v>
      </c>
      <c r="B55" s="54"/>
      <c r="C55" s="46"/>
      <c r="D55" s="54"/>
      <c r="E55" s="39"/>
    </row>
    <row r="56" spans="1:5">
      <c r="A56" s="60" t="s">
        <v>258</v>
      </c>
      <c r="B56" s="54"/>
      <c r="C56" s="46"/>
      <c r="D56" s="54"/>
      <c r="E56" s="39"/>
    </row>
    <row r="57" spans="1:5">
      <c r="A57" s="70" t="s">
        <v>262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250</v>
      </c>
      <c r="B61" s="54">
        <v>19267632</v>
      </c>
      <c r="C61" s="46"/>
      <c r="D61" s="54">
        <v>10458711</v>
      </c>
      <c r="E61" s="39"/>
    </row>
    <row r="62" spans="1:5">
      <c r="A62" s="60" t="s">
        <v>260</v>
      </c>
      <c r="B62" s="54">
        <v>0</v>
      </c>
      <c r="C62" s="46"/>
      <c r="D62" s="54">
        <v>0</v>
      </c>
      <c r="E62" s="39"/>
    </row>
    <row r="63" spans="1:5">
      <c r="A63" s="60" t="s">
        <v>231</v>
      </c>
      <c r="B63" s="54">
        <v>0</v>
      </c>
      <c r="C63" s="46"/>
      <c r="D63" s="54">
        <v>0</v>
      </c>
      <c r="E63" s="39"/>
    </row>
    <row r="64" spans="1:5">
      <c r="A64" s="60" t="s">
        <v>259</v>
      </c>
      <c r="B64" s="54">
        <v>0</v>
      </c>
      <c r="C64" s="46"/>
      <c r="D64" s="54">
        <v>0</v>
      </c>
      <c r="E64" s="39"/>
    </row>
    <row r="65" spans="1:5">
      <c r="A65" s="60" t="s">
        <v>251</v>
      </c>
      <c r="B65" s="54">
        <v>0</v>
      </c>
      <c r="C65" s="46"/>
      <c r="D65" s="54">
        <v>0</v>
      </c>
      <c r="E65" s="39"/>
    </row>
    <row r="66" spans="1:5">
      <c r="A66" s="60" t="s">
        <v>232</v>
      </c>
      <c r="B66" s="54">
        <v>0</v>
      </c>
      <c r="C66" s="46"/>
      <c r="D66" s="54">
        <v>0</v>
      </c>
      <c r="E66" s="39"/>
    </row>
    <row r="67" spans="1:5">
      <c r="A67" s="60" t="s">
        <v>258</v>
      </c>
      <c r="B67" s="54">
        <v>0</v>
      </c>
      <c r="C67" s="46"/>
      <c r="D67" s="54">
        <v>0</v>
      </c>
      <c r="E67" s="39"/>
    </row>
    <row r="68" spans="1:5">
      <c r="A68" s="70" t="s">
        <v>267</v>
      </c>
      <c r="B68" s="54">
        <v>27098129</v>
      </c>
      <c r="C68" s="46"/>
      <c r="D68" s="54">
        <v>24157768</v>
      </c>
      <c r="E68" s="39"/>
    </row>
    <row r="69" spans="1:5">
      <c r="A69" s="60"/>
      <c r="B69" s="69">
        <f>SUM(B61:B68)</f>
        <v>46365761</v>
      </c>
      <c r="C69" s="62"/>
      <c r="D69" s="69">
        <f>SUM(D61:D68)</f>
        <v>34616479</v>
      </c>
      <c r="E69" s="39"/>
    </row>
    <row r="70" spans="1:5" ht="30">
      <c r="A70" s="60" t="s">
        <v>252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46365761</v>
      </c>
      <c r="C71" s="51"/>
      <c r="D71" s="50">
        <f>SUM(D69:D70)</f>
        <v>34616479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46365761</v>
      </c>
      <c r="C73" s="51"/>
      <c r="D73" s="68">
        <f>D58+D71</f>
        <v>34616479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1737230638</v>
      </c>
      <c r="C75" s="57"/>
      <c r="D75" s="56">
        <f>D48+D73</f>
        <v>1358137701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51" workbookViewId="0">
      <selection activeCell="A71" sqref="A71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271</v>
      </c>
    </row>
    <row r="2" spans="1:6">
      <c r="A2" s="53" t="s">
        <v>264</v>
      </c>
    </row>
    <row r="3" spans="1:6">
      <c r="A3" s="53" t="s">
        <v>265</v>
      </c>
    </row>
    <row r="4" spans="1:6">
      <c r="A4" s="53" t="s">
        <v>272</v>
      </c>
    </row>
    <row r="5" spans="1:6">
      <c r="A5" s="52" t="s">
        <v>273</v>
      </c>
      <c r="B5" s="39"/>
      <c r="C5" s="39"/>
      <c r="D5" s="39"/>
      <c r="E5" s="39"/>
      <c r="F5" s="39"/>
    </row>
    <row r="6" spans="1:6">
      <c r="A6" s="87"/>
      <c r="B6" s="40" t="s">
        <v>212</v>
      </c>
      <c r="C6" s="40"/>
      <c r="D6" s="40" t="s">
        <v>212</v>
      </c>
      <c r="E6" s="88"/>
      <c r="F6" s="39"/>
    </row>
    <row r="7" spans="1:6">
      <c r="A7" s="87"/>
      <c r="B7" s="40" t="s">
        <v>213</v>
      </c>
      <c r="C7" s="40"/>
      <c r="D7" s="40" t="s">
        <v>214</v>
      </c>
      <c r="E7" s="88"/>
      <c r="F7" s="39"/>
    </row>
    <row r="8" spans="1:6">
      <c r="A8" s="89" t="s">
        <v>274</v>
      </c>
      <c r="B8" s="90"/>
      <c r="C8" s="91"/>
      <c r="D8" s="90"/>
      <c r="E8" s="92"/>
      <c r="F8" s="93" t="s">
        <v>275</v>
      </c>
    </row>
    <row r="9" spans="1:6">
      <c r="A9" s="94" t="s">
        <v>276</v>
      </c>
      <c r="B9" s="90"/>
      <c r="C9" s="91"/>
      <c r="D9" s="90"/>
      <c r="E9" s="95"/>
      <c r="F9" s="39"/>
    </row>
    <row r="10" spans="1:6">
      <c r="A10" s="55" t="s">
        <v>277</v>
      </c>
      <c r="B10" s="96">
        <v>8481748</v>
      </c>
      <c r="C10" s="97"/>
      <c r="D10" s="96">
        <v>8252911</v>
      </c>
      <c r="E10" s="95"/>
      <c r="F10" s="98" t="s">
        <v>278</v>
      </c>
    </row>
    <row r="11" spans="1:6">
      <c r="A11" s="55" t="s">
        <v>279</v>
      </c>
      <c r="B11" s="96"/>
      <c r="C11" s="97"/>
      <c r="D11" s="96"/>
      <c r="E11" s="95"/>
      <c r="F11" s="98" t="s">
        <v>280</v>
      </c>
    </row>
    <row r="12" spans="1:6">
      <c r="A12" s="55" t="s">
        <v>281</v>
      </c>
      <c r="B12" s="96"/>
      <c r="C12" s="97"/>
      <c r="D12" s="96"/>
      <c r="E12" s="95"/>
      <c r="F12" s="98" t="s">
        <v>280</v>
      </c>
    </row>
    <row r="13" spans="1:6">
      <c r="A13" s="55" t="s">
        <v>282</v>
      </c>
      <c r="B13" s="96"/>
      <c r="C13" s="97"/>
      <c r="D13" s="96"/>
      <c r="E13" s="95"/>
      <c r="F13" s="98" t="s">
        <v>280</v>
      </c>
    </row>
    <row r="14" spans="1:6">
      <c r="A14" s="55" t="s">
        <v>283</v>
      </c>
      <c r="B14" s="96">
        <v>12720</v>
      </c>
      <c r="C14" s="97"/>
      <c r="D14" s="96"/>
      <c r="E14" s="95"/>
      <c r="F14" s="98" t="s">
        <v>284</v>
      </c>
    </row>
    <row r="15" spans="1:6">
      <c r="A15" s="94" t="s">
        <v>285</v>
      </c>
      <c r="B15" s="96"/>
      <c r="C15" s="97"/>
      <c r="D15" s="96"/>
      <c r="E15" s="95"/>
      <c r="F15" s="39"/>
    </row>
    <row r="16" spans="1:6">
      <c r="A16" s="94" t="s">
        <v>286</v>
      </c>
      <c r="B16" s="96">
        <v>5500000</v>
      </c>
      <c r="C16" s="97"/>
      <c r="D16" s="96">
        <v>8900000</v>
      </c>
      <c r="E16" s="95"/>
      <c r="F16" s="39"/>
    </row>
    <row r="17" spans="1:6">
      <c r="A17" s="94" t="s">
        <v>287</v>
      </c>
      <c r="B17" s="96"/>
      <c r="C17" s="97"/>
      <c r="D17" s="96"/>
      <c r="E17" s="95"/>
      <c r="F17" s="39"/>
    </row>
    <row r="18" spans="1:6">
      <c r="A18" s="94" t="s">
        <v>288</v>
      </c>
      <c r="B18" s="96">
        <v>-91769</v>
      </c>
      <c r="C18" s="97"/>
      <c r="D18" s="96">
        <v>-106041</v>
      </c>
      <c r="E18" s="95"/>
      <c r="F18" s="39"/>
    </row>
    <row r="19" spans="1:6">
      <c r="A19" s="94" t="s">
        <v>289</v>
      </c>
      <c r="B19" s="96">
        <v>-14938036</v>
      </c>
      <c r="C19" s="97"/>
      <c r="D19" s="96"/>
      <c r="E19" s="95"/>
      <c r="F19" s="39"/>
    </row>
    <row r="20" spans="1:6">
      <c r="A20" s="94" t="s">
        <v>290</v>
      </c>
      <c r="B20" s="96">
        <v>-16240144</v>
      </c>
      <c r="C20" s="97"/>
      <c r="D20" s="96">
        <v>-17005457</v>
      </c>
      <c r="E20" s="95"/>
      <c r="F20" s="39"/>
    </row>
    <row r="21" spans="1:6">
      <c r="A21" s="94" t="s">
        <v>291</v>
      </c>
      <c r="B21" s="96"/>
      <c r="C21" s="97"/>
      <c r="D21" s="96">
        <v>-17065</v>
      </c>
      <c r="E21" s="95"/>
      <c r="F21" s="39"/>
    </row>
    <row r="22" spans="1:6">
      <c r="A22" s="94" t="s">
        <v>292</v>
      </c>
      <c r="B22" s="96">
        <v>-10188223</v>
      </c>
      <c r="C22" s="97"/>
      <c r="D22" s="96">
        <v>-7880391</v>
      </c>
      <c r="E22" s="95"/>
      <c r="F22" s="39"/>
    </row>
    <row r="23" spans="1:6">
      <c r="A23" s="94"/>
      <c r="B23" s="94"/>
      <c r="C23" s="94"/>
      <c r="D23" s="94"/>
      <c r="E23" s="95"/>
      <c r="F23" s="39"/>
    </row>
    <row r="24" spans="1:6">
      <c r="A24" s="94" t="s">
        <v>293</v>
      </c>
      <c r="B24" s="96"/>
      <c r="C24" s="97"/>
      <c r="D24" s="96"/>
      <c r="E24" s="95"/>
      <c r="F24" s="39"/>
    </row>
    <row r="25" spans="1:6">
      <c r="A25" s="94" t="s">
        <v>294</v>
      </c>
      <c r="B25" s="96"/>
      <c r="C25" s="97"/>
      <c r="D25" s="96"/>
      <c r="E25" s="95"/>
      <c r="F25" s="39"/>
    </row>
    <row r="26" spans="1:6">
      <c r="A26" s="94" t="s">
        <v>295</v>
      </c>
      <c r="B26" s="96"/>
      <c r="C26" s="97"/>
      <c r="D26" s="96"/>
      <c r="E26" s="95"/>
      <c r="F26" s="39"/>
    </row>
    <row r="27" spans="1:6">
      <c r="A27" s="99" t="s">
        <v>296</v>
      </c>
      <c r="B27" s="96"/>
      <c r="C27" s="97"/>
      <c r="D27" s="96"/>
      <c r="E27" s="95"/>
      <c r="F27" s="39"/>
    </row>
    <row r="28" spans="1:6" ht="15" customHeight="1">
      <c r="A28" s="100" t="s">
        <v>297</v>
      </c>
      <c r="B28" s="101">
        <f>SUM(B10:B22,B24:B27)</f>
        <v>-27463704</v>
      </c>
      <c r="C28" s="97"/>
      <c r="D28" s="101">
        <f>SUM(D10:D22,D24:D27)</f>
        <v>-7856043</v>
      </c>
      <c r="E28" s="95"/>
      <c r="F28" s="39"/>
    </row>
    <row r="29" spans="1:6" ht="15" customHeight="1">
      <c r="A29" s="94" t="s">
        <v>298</v>
      </c>
      <c r="B29" s="96"/>
      <c r="C29" s="97"/>
      <c r="D29" s="96"/>
      <c r="E29" s="95"/>
      <c r="F29" s="39"/>
    </row>
    <row r="30" spans="1:6" ht="15" customHeight="1">
      <c r="A30" s="100" t="s">
        <v>299</v>
      </c>
      <c r="B30" s="101">
        <f>SUM(B28:B29)</f>
        <v>-27463704</v>
      </c>
      <c r="C30" s="102"/>
      <c r="D30" s="101">
        <f>SUM(D28:D29)</f>
        <v>-7856043</v>
      </c>
      <c r="E30" s="95"/>
      <c r="F30" s="39"/>
    </row>
    <row r="31" spans="1:6" ht="15" customHeight="1">
      <c r="A31" s="94"/>
      <c r="B31" s="94"/>
      <c r="C31" s="94"/>
      <c r="D31" s="94"/>
      <c r="E31" s="95"/>
      <c r="F31" s="39"/>
    </row>
    <row r="32" spans="1:6" ht="15" customHeight="1">
      <c r="A32" s="89" t="s">
        <v>300</v>
      </c>
      <c r="B32" s="94"/>
      <c r="C32" s="94"/>
      <c r="D32" s="94"/>
      <c r="E32" s="95"/>
      <c r="F32" s="39"/>
    </row>
    <row r="33" spans="1:6" ht="15" customHeight="1">
      <c r="A33" s="94" t="s">
        <v>301</v>
      </c>
      <c r="B33" s="96"/>
      <c r="C33" s="97"/>
      <c r="D33" s="96"/>
      <c r="E33" s="95"/>
      <c r="F33" s="39"/>
    </row>
    <row r="34" spans="1:6">
      <c r="A34" s="94"/>
      <c r="B34" s="94"/>
      <c r="C34" s="94"/>
      <c r="D34" s="94"/>
      <c r="E34" s="95"/>
      <c r="F34" s="39"/>
    </row>
    <row r="35" spans="1:6" ht="15.75" thickBot="1">
      <c r="A35" s="100" t="s">
        <v>302</v>
      </c>
      <c r="B35" s="103">
        <f>B30+B33</f>
        <v>-27463704</v>
      </c>
      <c r="C35" s="104"/>
      <c r="D35" s="103">
        <f>D30+D33</f>
        <v>-7856043</v>
      </c>
      <c r="E35" s="95"/>
      <c r="F35" s="39"/>
    </row>
    <row r="36" spans="1:6" ht="15.75" thickTop="1">
      <c r="A36" s="100"/>
      <c r="B36" s="100"/>
      <c r="C36" s="100"/>
      <c r="D36" s="100"/>
      <c r="E36" s="95"/>
      <c r="F36" s="39"/>
    </row>
    <row r="37" spans="1:6">
      <c r="A37" s="100" t="s">
        <v>303</v>
      </c>
      <c r="B37" s="100"/>
      <c r="C37" s="100"/>
      <c r="D37" s="100"/>
      <c r="E37" s="95"/>
      <c r="F37" s="39"/>
    </row>
    <row r="38" spans="1:6">
      <c r="A38" s="94" t="s">
        <v>304</v>
      </c>
      <c r="B38" s="96"/>
      <c r="C38" s="97"/>
      <c r="D38" s="96"/>
      <c r="E38" s="95"/>
      <c r="F38" s="39"/>
    </row>
    <row r="39" spans="1:6">
      <c r="A39" s="94" t="s">
        <v>305</v>
      </c>
      <c r="B39" s="96"/>
      <c r="C39" s="97"/>
      <c r="D39" s="96"/>
      <c r="E39" s="95"/>
      <c r="F39" s="39"/>
    </row>
    <row r="40" spans="1:6">
      <c r="A40" s="94"/>
      <c r="B40" s="105"/>
      <c r="C40" s="105"/>
      <c r="D40" s="105"/>
      <c r="E40" s="95"/>
      <c r="F40" s="39"/>
    </row>
    <row r="41" spans="1:6">
      <c r="A41" s="100" t="s">
        <v>306</v>
      </c>
      <c r="B41" s="39"/>
      <c r="C41" s="39"/>
      <c r="D41" s="39"/>
      <c r="E41" s="104"/>
      <c r="F41" s="39"/>
    </row>
    <row r="42" spans="1:6">
      <c r="A42" s="94" t="s">
        <v>307</v>
      </c>
      <c r="B42" s="102"/>
      <c r="C42" s="102"/>
      <c r="D42" s="102"/>
      <c r="E42" s="104"/>
      <c r="F42" s="39"/>
    </row>
    <row r="43" spans="1:6">
      <c r="A43" s="106" t="s">
        <v>308</v>
      </c>
      <c r="B43" s="96"/>
      <c r="C43" s="97"/>
      <c r="D43" s="96"/>
      <c r="E43" s="95"/>
      <c r="F43" s="39"/>
    </row>
    <row r="44" spans="1:6">
      <c r="A44" s="106" t="s">
        <v>309</v>
      </c>
      <c r="B44" s="96"/>
      <c r="C44" s="97"/>
      <c r="D44" s="96"/>
      <c r="E44" s="95"/>
      <c r="F44" s="39"/>
    </row>
    <row r="45" spans="1:6">
      <c r="A45" s="105"/>
      <c r="B45" s="105"/>
      <c r="C45" s="105"/>
      <c r="D45" s="105"/>
      <c r="E45" s="95"/>
      <c r="F45" s="39"/>
    </row>
    <row r="46" spans="1:6">
      <c r="A46" s="94" t="s">
        <v>310</v>
      </c>
      <c r="B46" s="39"/>
      <c r="C46" s="39"/>
      <c r="D46" s="39"/>
      <c r="E46" s="104"/>
      <c r="F46" s="39"/>
    </row>
    <row r="47" spans="1:6">
      <c r="A47" s="106" t="s">
        <v>308</v>
      </c>
      <c r="B47" s="96"/>
      <c r="C47" s="97"/>
      <c r="D47" s="96"/>
      <c r="E47" s="39"/>
      <c r="F47" s="39"/>
    </row>
    <row r="48" spans="1:6">
      <c r="A48" s="106" t="s">
        <v>309</v>
      </c>
      <c r="B48" s="96"/>
      <c r="C48" s="97"/>
      <c r="D48" s="96"/>
      <c r="E48" s="39"/>
      <c r="F48" s="39"/>
    </row>
    <row r="49" spans="1:5">
      <c r="B49" s="39"/>
      <c r="C49" s="39"/>
      <c r="D49" s="39"/>
      <c r="E49" s="39"/>
    </row>
    <row r="50" spans="1:5">
      <c r="A50" s="100" t="s">
        <v>311</v>
      </c>
      <c r="B50" s="107">
        <f>B35</f>
        <v>-27463704</v>
      </c>
      <c r="D50" s="107">
        <f>D35</f>
        <v>-7856043</v>
      </c>
    </row>
    <row r="51" spans="1:5">
      <c r="A51" s="100"/>
    </row>
    <row r="52" spans="1:5">
      <c r="A52" s="89" t="s">
        <v>312</v>
      </c>
    </row>
    <row r="53" spans="1:5">
      <c r="A53" s="100"/>
    </row>
    <row r="54" spans="1:5">
      <c r="A54" s="100" t="s">
        <v>313</v>
      </c>
    </row>
    <row r="55" spans="1:5">
      <c r="A55" s="94" t="s">
        <v>314</v>
      </c>
      <c r="B55" s="96">
        <v>394807359</v>
      </c>
      <c r="C55" s="97"/>
      <c r="D55" s="96">
        <v>0</v>
      </c>
    </row>
    <row r="56" spans="1:5">
      <c r="A56" s="94" t="s">
        <v>315</v>
      </c>
      <c r="B56" s="96"/>
      <c r="C56" s="97"/>
      <c r="D56" s="96"/>
    </row>
    <row r="57" spans="1:5">
      <c r="A57" s="99" t="s">
        <v>296</v>
      </c>
      <c r="B57" s="96"/>
      <c r="C57" s="97"/>
      <c r="D57" s="96"/>
    </row>
    <row r="58" spans="1:5">
      <c r="A58" s="94" t="s">
        <v>316</v>
      </c>
      <c r="B58" s="96"/>
      <c r="C58" s="97"/>
      <c r="D58" s="96"/>
    </row>
    <row r="59" spans="1:5">
      <c r="A59" s="100" t="s">
        <v>317</v>
      </c>
      <c r="B59" s="107">
        <f>SUM(B55:B58)</f>
        <v>394807359</v>
      </c>
      <c r="D59" s="107">
        <f>SUM(D55:D58)</f>
        <v>0</v>
      </c>
    </row>
    <row r="60" spans="1:5">
      <c r="A60" s="108"/>
    </row>
    <row r="61" spans="1:5">
      <c r="A61" s="100" t="s">
        <v>318</v>
      </c>
    </row>
    <row r="62" spans="1:5">
      <c r="A62" s="94" t="s">
        <v>319</v>
      </c>
      <c r="B62" s="96"/>
      <c r="C62" s="97"/>
      <c r="D62" s="96"/>
    </row>
    <row r="63" spans="1:5">
      <c r="A63" s="94" t="s">
        <v>320</v>
      </c>
      <c r="B63" s="96"/>
      <c r="C63" s="97"/>
      <c r="D63" s="96"/>
    </row>
    <row r="64" spans="1:5">
      <c r="A64" s="94" t="s">
        <v>321</v>
      </c>
      <c r="B64" s="96"/>
      <c r="C64" s="97"/>
      <c r="D64" s="96"/>
    </row>
    <row r="65" spans="1:4">
      <c r="A65" s="99" t="s">
        <v>296</v>
      </c>
      <c r="B65" s="96"/>
      <c r="C65" s="97"/>
      <c r="D65" s="96"/>
    </row>
    <row r="66" spans="1:4">
      <c r="A66" s="94" t="s">
        <v>322</v>
      </c>
      <c r="B66" s="96"/>
      <c r="C66" s="97"/>
      <c r="D66" s="96"/>
    </row>
    <row r="67" spans="1:4">
      <c r="A67" s="100" t="s">
        <v>317</v>
      </c>
      <c r="B67" s="107">
        <f>SUM(B62:B66)</f>
        <v>0</v>
      </c>
      <c r="D67" s="107">
        <f>SUM(D62:D66)</f>
        <v>0</v>
      </c>
    </row>
    <row r="68" spans="1:4">
      <c r="A68" s="108"/>
    </row>
    <row r="69" spans="1:4">
      <c r="A69" s="100" t="s">
        <v>323</v>
      </c>
      <c r="B69" s="107">
        <f>SUM(B59,B67)</f>
        <v>394807359</v>
      </c>
      <c r="D69" s="107">
        <f>SUM(D59,D67)</f>
        <v>0</v>
      </c>
    </row>
    <row r="70" spans="1:4">
      <c r="A70" s="108"/>
      <c r="B70" s="107"/>
      <c r="D70" s="107"/>
    </row>
    <row r="71" spans="1:4" ht="15.75" thickBot="1">
      <c r="A71" s="100" t="s">
        <v>324</v>
      </c>
      <c r="B71" s="109">
        <f>B69+B50</f>
        <v>367343655</v>
      </c>
      <c r="D71" s="109">
        <f>D69+D50</f>
        <v>-7856043</v>
      </c>
    </row>
    <row r="72" spans="1:4" ht="15.75" thickTop="1">
      <c r="A72" s="94"/>
    </row>
    <row r="73" spans="1:4">
      <c r="A73" s="89" t="s">
        <v>325</v>
      </c>
    </row>
    <row r="74" spans="1:4">
      <c r="A74" s="94" t="s">
        <v>304</v>
      </c>
      <c r="B74" s="110"/>
      <c r="D74" s="110"/>
    </row>
    <row r="75" spans="1:4">
      <c r="A75" s="94" t="s">
        <v>305</v>
      </c>
      <c r="B75" s="110"/>
      <c r="D7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48" workbookViewId="0">
      <selection activeCell="C77" sqref="C77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271</v>
      </c>
    </row>
    <row r="2" spans="2:5">
      <c r="B2" s="53" t="s">
        <v>264</v>
      </c>
    </row>
    <row r="3" spans="2:5">
      <c r="B3" s="53" t="s">
        <v>265</v>
      </c>
    </row>
    <row r="4" spans="2:5">
      <c r="B4" s="53" t="s">
        <v>272</v>
      </c>
    </row>
    <row r="5" spans="2:5">
      <c r="B5" s="52" t="s">
        <v>326</v>
      </c>
      <c r="C5" s="90"/>
      <c r="D5" s="91"/>
      <c r="E5" s="90"/>
    </row>
    <row r="6" spans="2:5">
      <c r="B6" s="53"/>
      <c r="C6" s="90"/>
      <c r="D6" s="91"/>
      <c r="E6" s="90"/>
    </row>
    <row r="7" spans="2:5">
      <c r="B7" s="111"/>
      <c r="C7" s="40" t="s">
        <v>212</v>
      </c>
      <c r="D7" s="40"/>
      <c r="E7" s="40" t="s">
        <v>212</v>
      </c>
    </row>
    <row r="8" spans="2:5" ht="14.1" customHeight="1">
      <c r="B8" s="111"/>
      <c r="C8" s="40" t="s">
        <v>213</v>
      </c>
      <c r="D8" s="40"/>
      <c r="E8" s="40" t="s">
        <v>214</v>
      </c>
    </row>
    <row r="9" spans="2:5" ht="14.1" customHeight="1">
      <c r="B9" s="112"/>
      <c r="C9" s="90"/>
      <c r="D9" s="91"/>
      <c r="E9" s="90"/>
    </row>
    <row r="10" spans="2:5" ht="14.1" customHeight="1">
      <c r="B10" s="45" t="s">
        <v>327</v>
      </c>
      <c r="C10" s="113"/>
      <c r="D10" s="114"/>
      <c r="E10" s="113"/>
    </row>
    <row r="11" spans="2:5" ht="14.1" customHeight="1">
      <c r="B11" s="115" t="s">
        <v>328</v>
      </c>
      <c r="C11" s="44">
        <v>-27463704</v>
      </c>
      <c r="D11" s="46"/>
      <c r="E11" s="44">
        <v>-7856043</v>
      </c>
    </row>
    <row r="12" spans="2:5" ht="14.1" customHeight="1">
      <c r="B12" s="115" t="s">
        <v>329</v>
      </c>
      <c r="C12" s="44"/>
      <c r="D12" s="46"/>
      <c r="E12" s="44"/>
    </row>
    <row r="13" spans="2:5" ht="14.1" customHeight="1">
      <c r="B13" s="55" t="s">
        <v>330</v>
      </c>
      <c r="C13" s="44">
        <v>14938036</v>
      </c>
      <c r="D13" s="46"/>
      <c r="E13" s="44"/>
    </row>
    <row r="14" spans="2:5" ht="14.1" customHeight="1">
      <c r="B14" s="55" t="s">
        <v>331</v>
      </c>
      <c r="C14" s="44"/>
      <c r="D14" s="46"/>
      <c r="E14" s="44"/>
    </row>
    <row r="15" spans="2:5" ht="14.1" customHeight="1">
      <c r="B15" s="55" t="s">
        <v>331</v>
      </c>
      <c r="C15" s="44"/>
      <c r="D15" s="46"/>
      <c r="E15" s="44"/>
    </row>
    <row r="16" spans="2:5">
      <c r="B16" s="55" t="s">
        <v>331</v>
      </c>
      <c r="C16" s="44"/>
      <c r="D16" s="46"/>
      <c r="E16" s="44"/>
    </row>
    <row r="17" spans="2:5">
      <c r="B17" s="55" t="s">
        <v>331</v>
      </c>
      <c r="C17" s="44"/>
      <c r="D17" s="46"/>
      <c r="E17" s="44"/>
    </row>
    <row r="18" spans="2:5">
      <c r="B18" s="55" t="s">
        <v>331</v>
      </c>
      <c r="C18" s="44"/>
      <c r="D18" s="46"/>
      <c r="E18" s="44"/>
    </row>
    <row r="19" spans="2:5">
      <c r="B19" s="55" t="s">
        <v>331</v>
      </c>
      <c r="C19" s="44"/>
      <c r="D19" s="46"/>
      <c r="E19" s="44"/>
    </row>
    <row r="20" spans="2:5">
      <c r="B20" s="55" t="s">
        <v>331</v>
      </c>
      <c r="C20" s="44"/>
      <c r="D20" s="46"/>
      <c r="E20" s="44"/>
    </row>
    <row r="21" spans="2:5">
      <c r="B21" s="55" t="s">
        <v>331</v>
      </c>
      <c r="C21" s="44"/>
      <c r="D21" s="116"/>
      <c r="E21" s="117"/>
    </row>
    <row r="22" spans="2:5">
      <c r="B22" s="55" t="s">
        <v>331</v>
      </c>
      <c r="C22" s="44"/>
      <c r="D22" s="116"/>
      <c r="E22" s="117"/>
    </row>
    <row r="23" spans="2:5">
      <c r="B23" s="55" t="s">
        <v>331</v>
      </c>
      <c r="C23" s="44"/>
      <c r="D23" s="116"/>
      <c r="E23" s="117"/>
    </row>
    <row r="24" spans="2:5">
      <c r="B24" s="55" t="s">
        <v>331</v>
      </c>
      <c r="C24" s="44"/>
      <c r="D24" s="116"/>
      <c r="E24" s="117"/>
    </row>
    <row r="25" spans="2:5">
      <c r="B25" s="118"/>
      <c r="C25" s="44"/>
      <c r="D25" s="46"/>
      <c r="E25" s="44"/>
    </row>
    <row r="26" spans="2:5" ht="14.1" customHeight="1">
      <c r="B26" s="115" t="s">
        <v>332</v>
      </c>
      <c r="C26" s="44">
        <v>0</v>
      </c>
      <c r="D26" s="46"/>
      <c r="E26" s="44">
        <v>0</v>
      </c>
    </row>
    <row r="27" spans="2:5" ht="14.1" customHeight="1">
      <c r="B27" s="55" t="s">
        <v>331</v>
      </c>
      <c r="C27" s="44"/>
      <c r="D27" s="46"/>
      <c r="E27" s="44"/>
    </row>
    <row r="28" spans="2:5">
      <c r="B28" s="55" t="s">
        <v>331</v>
      </c>
      <c r="C28" s="44"/>
      <c r="D28" s="46"/>
      <c r="E28" s="44"/>
    </row>
    <row r="29" spans="2:5">
      <c r="B29" s="55" t="s">
        <v>331</v>
      </c>
      <c r="C29" s="44"/>
      <c r="D29" s="46"/>
      <c r="E29" s="44"/>
    </row>
    <row r="30" spans="2:5">
      <c r="B30" s="55" t="s">
        <v>331</v>
      </c>
      <c r="C30" s="44"/>
      <c r="D30" s="46"/>
      <c r="E30" s="44"/>
    </row>
    <row r="31" spans="2:5">
      <c r="B31" s="55" t="s">
        <v>331</v>
      </c>
      <c r="C31" s="44"/>
      <c r="D31" s="46"/>
      <c r="E31" s="44"/>
    </row>
    <row r="32" spans="2:5">
      <c r="B32" s="55" t="s">
        <v>331</v>
      </c>
      <c r="C32" s="44"/>
      <c r="D32" s="46"/>
      <c r="E32" s="44"/>
    </row>
    <row r="33" spans="2:5">
      <c r="B33" s="118"/>
      <c r="C33" s="44"/>
      <c r="D33" s="46"/>
      <c r="E33" s="44"/>
    </row>
    <row r="34" spans="2:5" ht="14.1" customHeight="1">
      <c r="B34" s="115" t="s">
        <v>333</v>
      </c>
      <c r="C34" s="44"/>
      <c r="D34" s="46"/>
      <c r="E34" s="44"/>
    </row>
    <row r="35" spans="2:5">
      <c r="B35" s="118" t="s">
        <v>334</v>
      </c>
      <c r="C35" s="44">
        <v>448045</v>
      </c>
      <c r="D35" s="46"/>
      <c r="E35" s="44">
        <v>-5678006</v>
      </c>
    </row>
    <row r="36" spans="2:5" ht="14.25" customHeight="1">
      <c r="B36" s="118" t="s">
        <v>335</v>
      </c>
      <c r="C36" s="44">
        <v>28583</v>
      </c>
      <c r="D36" s="46"/>
      <c r="E36" s="44">
        <v>-8384999</v>
      </c>
    </row>
    <row r="37" spans="2:5" ht="14.25" customHeight="1">
      <c r="B37" s="118" t="s">
        <v>336</v>
      </c>
      <c r="C37" s="44">
        <v>11749282</v>
      </c>
      <c r="D37" s="46"/>
      <c r="E37" s="44">
        <v>21151499</v>
      </c>
    </row>
    <row r="38" spans="2:5" ht="14.25" customHeight="1">
      <c r="B38" s="118" t="s">
        <v>337</v>
      </c>
      <c r="C38" s="44"/>
      <c r="D38" s="46"/>
      <c r="E38" s="44"/>
    </row>
    <row r="39" spans="2:5">
      <c r="B39" s="118" t="s">
        <v>337</v>
      </c>
      <c r="C39" s="44"/>
      <c r="D39" s="46"/>
      <c r="E39" s="44"/>
    </row>
    <row r="40" spans="2:5" ht="14.1" customHeight="1">
      <c r="B40" s="118" t="s">
        <v>337</v>
      </c>
      <c r="C40" s="44"/>
      <c r="D40" s="46"/>
      <c r="E40" s="44"/>
    </row>
    <row r="41" spans="2:5">
      <c r="B41" s="45" t="s">
        <v>338</v>
      </c>
      <c r="C41" s="119">
        <f>SUM(C11:C40)</f>
        <v>-299758</v>
      </c>
      <c r="D41" s="120"/>
      <c r="E41" s="119">
        <f>SUM(E11:E40)</f>
        <v>-767549</v>
      </c>
    </row>
    <row r="42" spans="2:5">
      <c r="B42" s="115" t="s">
        <v>339</v>
      </c>
      <c r="C42" s="120"/>
      <c r="D42" s="120"/>
      <c r="E42" s="120"/>
    </row>
    <row r="43" spans="2:5">
      <c r="B43" s="121"/>
      <c r="C43" s="44"/>
      <c r="D43" s="46"/>
      <c r="E43" s="44"/>
    </row>
    <row r="44" spans="2:5">
      <c r="B44" s="45" t="s">
        <v>340</v>
      </c>
      <c r="C44" s="44"/>
      <c r="D44" s="46"/>
      <c r="E44" s="44"/>
    </row>
    <row r="45" spans="2:5" ht="14.1" customHeight="1">
      <c r="B45" s="55" t="s">
        <v>331</v>
      </c>
      <c r="C45" s="44"/>
      <c r="D45" s="46"/>
      <c r="E45" s="44"/>
    </row>
    <row r="46" spans="2:5">
      <c r="B46" s="55" t="s">
        <v>331</v>
      </c>
      <c r="C46" s="44"/>
      <c r="D46" s="46"/>
      <c r="E46" s="44"/>
    </row>
    <row r="47" spans="2:5" ht="14.1" customHeight="1">
      <c r="B47" s="55" t="s">
        <v>331</v>
      </c>
      <c r="C47" s="44"/>
      <c r="D47" s="46"/>
      <c r="E47" s="44"/>
    </row>
    <row r="48" spans="2:5">
      <c r="B48" s="55" t="s">
        <v>331</v>
      </c>
      <c r="C48" s="44"/>
      <c r="D48" s="46"/>
      <c r="E48" s="44"/>
    </row>
    <row r="49" spans="2:5">
      <c r="B49" s="55" t="s">
        <v>331</v>
      </c>
      <c r="C49" s="44"/>
      <c r="D49" s="46"/>
      <c r="E49" s="44"/>
    </row>
    <row r="50" spans="2:5">
      <c r="B50" s="55" t="s">
        <v>331</v>
      </c>
      <c r="C50" s="44"/>
      <c r="D50" s="46"/>
      <c r="E50" s="44"/>
    </row>
    <row r="51" spans="2:5">
      <c r="B51" s="55" t="s">
        <v>331</v>
      </c>
      <c r="C51" s="44"/>
      <c r="D51" s="46"/>
      <c r="E51" s="44"/>
    </row>
    <row r="52" spans="2:5" ht="14.1" customHeight="1">
      <c r="B52" s="55" t="s">
        <v>331</v>
      </c>
      <c r="C52" s="44"/>
      <c r="D52" s="46"/>
      <c r="E52" s="44"/>
    </row>
    <row r="53" spans="2:5" ht="14.1" customHeight="1">
      <c r="B53" s="55" t="s">
        <v>331</v>
      </c>
      <c r="C53" s="44"/>
      <c r="D53" s="46"/>
      <c r="E53" s="44"/>
    </row>
    <row r="54" spans="2:5" ht="14.1" customHeight="1">
      <c r="B54" s="55" t="s">
        <v>331</v>
      </c>
      <c r="C54" s="44"/>
      <c r="D54" s="46"/>
      <c r="E54" s="44"/>
    </row>
    <row r="55" spans="2:5" ht="14.1" customHeight="1">
      <c r="B55" s="55" t="s">
        <v>331</v>
      </c>
      <c r="C55" s="44"/>
      <c r="D55" s="46"/>
      <c r="E55" s="44"/>
    </row>
    <row r="56" spans="2:5" ht="14.1" customHeight="1">
      <c r="B56" s="55" t="s">
        <v>331</v>
      </c>
      <c r="C56" s="44"/>
      <c r="D56" s="46"/>
      <c r="E56" s="44"/>
    </row>
    <row r="57" spans="2:5" ht="14.1" customHeight="1">
      <c r="B57" s="45" t="s">
        <v>341</v>
      </c>
      <c r="C57" s="119">
        <f>SUM(C45:C56)</f>
        <v>0</v>
      </c>
      <c r="D57" s="120"/>
      <c r="E57" s="119">
        <f>SUM(E45:E56)</f>
        <v>0</v>
      </c>
    </row>
    <row r="58" spans="2:5" ht="14.1" customHeight="1">
      <c r="B58" s="121"/>
      <c r="C58" s="44"/>
      <c r="D58" s="46"/>
      <c r="E58" s="44"/>
    </row>
    <row r="59" spans="2:5" ht="14.1" customHeight="1">
      <c r="B59" s="45" t="s">
        <v>342</v>
      </c>
      <c r="C59" s="44"/>
      <c r="D59" s="46"/>
      <c r="E59" s="44"/>
    </row>
    <row r="60" spans="2:5" ht="14.1" customHeight="1">
      <c r="B60" s="55" t="s">
        <v>331</v>
      </c>
      <c r="C60" s="44"/>
      <c r="D60" s="46"/>
      <c r="E60" s="44"/>
    </row>
    <row r="61" spans="2:5" ht="14.1" customHeight="1">
      <c r="B61" s="55" t="s">
        <v>331</v>
      </c>
      <c r="C61" s="44"/>
      <c r="D61" s="46"/>
      <c r="E61" s="44"/>
    </row>
    <row r="62" spans="2:5" ht="14.1" customHeight="1">
      <c r="B62" s="55" t="s">
        <v>331</v>
      </c>
      <c r="C62" s="44"/>
      <c r="D62" s="46"/>
      <c r="E62" s="44"/>
    </row>
    <row r="63" spans="2:5" ht="14.1" customHeight="1">
      <c r="B63" s="55" t="s">
        <v>331</v>
      </c>
      <c r="C63" s="44"/>
      <c r="D63" s="46"/>
      <c r="E63" s="44"/>
    </row>
    <row r="64" spans="2:5" ht="14.1" customHeight="1">
      <c r="B64" s="55" t="s">
        <v>331</v>
      </c>
      <c r="C64" s="44"/>
      <c r="D64" s="46"/>
      <c r="E64" s="44"/>
    </row>
    <row r="65" spans="2:6" ht="14.1" customHeight="1">
      <c r="B65" s="55" t="s">
        <v>331</v>
      </c>
      <c r="C65" s="44"/>
      <c r="D65" s="46"/>
      <c r="E65" s="44"/>
    </row>
    <row r="66" spans="2:6" ht="14.1" customHeight="1">
      <c r="B66" s="55" t="s">
        <v>331</v>
      </c>
      <c r="C66" s="44"/>
      <c r="D66" s="46"/>
      <c r="E66" s="44"/>
    </row>
    <row r="67" spans="2:6" ht="14.1" customHeight="1">
      <c r="B67" s="55" t="s">
        <v>331</v>
      </c>
      <c r="C67" s="44"/>
      <c r="D67" s="46"/>
      <c r="E67" s="44"/>
    </row>
    <row r="68" spans="2:6" ht="15" customHeight="1">
      <c r="B68" s="55" t="s">
        <v>331</v>
      </c>
      <c r="C68" s="44"/>
      <c r="D68" s="46"/>
      <c r="E68" s="44"/>
    </row>
    <row r="69" spans="2:6" ht="15" customHeight="1">
      <c r="B69" s="55" t="s">
        <v>331</v>
      </c>
      <c r="C69" s="44"/>
      <c r="D69" s="46"/>
      <c r="E69" s="44"/>
    </row>
    <row r="70" spans="2:6" ht="15" customHeight="1">
      <c r="B70" s="55" t="s">
        <v>331</v>
      </c>
      <c r="C70" s="44"/>
      <c r="D70" s="46"/>
      <c r="E70" s="44"/>
    </row>
    <row r="71" spans="2:6" ht="14.1" customHeight="1">
      <c r="B71" s="55" t="s">
        <v>331</v>
      </c>
      <c r="C71" s="44"/>
      <c r="D71" s="116"/>
      <c r="E71" s="117"/>
    </row>
    <row r="72" spans="2:6" ht="14.1" customHeight="1">
      <c r="B72" s="45" t="s">
        <v>343</v>
      </c>
      <c r="C72" s="119">
        <f>SUM(C60:C71)</f>
        <v>0</v>
      </c>
      <c r="D72" s="120"/>
      <c r="E72" s="119">
        <f>SUM(E60:E71)</f>
        <v>0</v>
      </c>
    </row>
    <row r="73" spans="2:6" ht="14.1" customHeight="1">
      <c r="B73" s="121"/>
      <c r="C73" s="44"/>
      <c r="D73" s="46"/>
      <c r="E73" s="44"/>
    </row>
    <row r="74" spans="2:6" ht="14.1" customHeight="1">
      <c r="B74" s="45" t="s">
        <v>344</v>
      </c>
      <c r="C74" s="122">
        <f>C41+C57+C72</f>
        <v>-299758</v>
      </c>
      <c r="D74" s="120"/>
      <c r="E74" s="122">
        <f>E41+E57+E72</f>
        <v>-767549</v>
      </c>
    </row>
    <row r="75" spans="2:6">
      <c r="B75" s="123" t="s">
        <v>345</v>
      </c>
      <c r="C75" s="44">
        <v>401120</v>
      </c>
      <c r="D75" s="46"/>
      <c r="E75" s="44">
        <v>1168669</v>
      </c>
    </row>
    <row r="76" spans="2:6">
      <c r="B76" s="123" t="s">
        <v>346</v>
      </c>
      <c r="C76" s="44"/>
      <c r="D76" s="46"/>
      <c r="E76" s="44"/>
    </row>
    <row r="77" spans="2:6" ht="15.75" thickBot="1">
      <c r="B77" s="124" t="s">
        <v>347</v>
      </c>
      <c r="C77" s="125">
        <f>SUM(C74:C76)</f>
        <v>101362</v>
      </c>
      <c r="D77" s="126"/>
      <c r="E77" s="125">
        <f>SUM(E74:E76)</f>
        <v>401120</v>
      </c>
    </row>
    <row r="78" spans="2:6" ht="15.75" thickTop="1"/>
    <row r="80" spans="2:6">
      <c r="B80" s="48" t="s">
        <v>27</v>
      </c>
      <c r="C80" s="127">
        <f>C77-'[1]Pasqyra e Pozicioni Financiar'!C11</f>
        <v>101362</v>
      </c>
      <c r="D80" s="128"/>
      <c r="E80" s="128">
        <f>E77-'[1]Pasqyra e Pozicioni Financiar'!E11</f>
        <v>401120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2.Pasqyra e Pozicioni Financiar</vt:lpstr>
      <vt:lpstr>1.Pasqyra e Perform. (natyra)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2021-04-10T12:37:14Z</dcterms:modified>
</cp:coreProperties>
</file>