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1-Pasqyra e Perform. (natyra)" sheetId="1" state="visible" r:id="rId2"/>
    <sheet name="Shpenzime te pazbritshme 14  " sheetId="2" state="hidden" r:id="rId3"/>
  </sheets>
  <definedNames>
    <definedName function="false" hidden="true" localSheetId="1" name="_xlnm._FilterDatabase" vbProcedure="false">'Shpenzime te pazbritshme 14  '!$A$2:$M$2</definedName>
    <definedName function="false" hidden="false" localSheetId="1" name="Z_096747DA_4711_43D6_BB6F_CF73DCE67DAC_.wvu.FilterData" vbProcedure="false">'Shpenzime te pazbritshme 14  '!$A$2:$M$2</definedName>
    <definedName function="false" hidden="false" localSheetId="1" name="Z_181386F5_8DAB_4E85_A3D6_B3649233DDF4_.wvu.FilterData" vbProcedure="false">'Shpenzime te pazbritshme 14  '!$A$2:$M$2</definedName>
    <definedName function="false" hidden="false" localSheetId="1" name="Z_22AB98C9_5529_497A_9DE7_02FC5BFD3E55_.wvu.FilterData" vbProcedure="false">'Shpenzime te pazbritshme 14  '!$A$2:$M$2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<sst xmlns="http://schemas.openxmlformats.org/spreadsheetml/2006/main" count="408" uniqueCount="267">
  <si>
    <t xml:space="preserve">Pasqyrat financiare te vitit</t>
  </si>
  <si>
    <t xml:space="preserve">emri nga sistemi</t>
  </si>
  <si>
    <t xml:space="preserve">NIPT nga sistemi</t>
  </si>
  <si>
    <t xml:space="preserve">Lek/Mije Lek/Miljon Lek</t>
  </si>
  <si>
    <r>
      <rPr>
        <b val="true"/>
        <sz val="11"/>
        <color rgb="FF000000"/>
        <rFont val="Times New Roman"/>
        <family val="1"/>
        <charset val="238"/>
      </rPr>
      <t xml:space="preserve">Pasqyra e Performances </t>
    </r>
    <r>
      <rPr>
        <b val="true"/>
        <i val="true"/>
        <sz val="11"/>
        <color rgb="FF000000"/>
        <rFont val="Times New Roman"/>
        <family val="1"/>
        <charset val="238"/>
      </rPr>
      <t xml:space="preserve">(sipas natyres)</t>
    </r>
  </si>
  <si>
    <t xml:space="preserve">Periudha</t>
  </si>
  <si>
    <t xml:space="preserve">Raportuese</t>
  </si>
  <si>
    <t xml:space="preserve">Para ardhese</t>
  </si>
  <si>
    <t xml:space="preserve">Te ardhurat nga aktiviteti i shfrytezimit</t>
  </si>
  <si>
    <t xml:space="preserve">Te ardhurat nga aktiviteti kryesor</t>
  </si>
  <si>
    <t xml:space="preserve">Te ardhurat nga aktiviteti dytesor 1</t>
  </si>
  <si>
    <t xml:space="preserve">Te ardhurat nga aktiviteti dytesor 2</t>
  </si>
  <si>
    <t xml:space="preserve">Te ardhurat nga aktiviteti dytesor 3</t>
  </si>
  <si>
    <t xml:space="preserve">Te tjera te ardhura nga aktiviteti i shfrytezimit</t>
  </si>
  <si>
    <t xml:space="preserve">Te ardhura nga ndryshimi ne inventarin e mallrave dhe prodhimit ne proces</t>
  </si>
  <si>
    <t xml:space="preserve">Te ardhura nga puna e kryer nga njesia ekonomike per qellimet e veta dhe e kapitalizuar</t>
  </si>
  <si>
    <t xml:space="preserve">Te ardhura te tjera te shfrytezimit</t>
  </si>
  <si>
    <t xml:space="preserve">Lenda e pare dhe materiale te konsumueshme</t>
  </si>
  <si>
    <t xml:space="preserve">Te tjera shpenzime</t>
  </si>
  <si>
    <t xml:space="preserve">Shpenzime te personelit</t>
  </si>
  <si>
    <t xml:space="preserve">Paga dhe shperblime</t>
  </si>
  <si>
    <t xml:space="preserve">Shpenzime te sigurimeve shoqerore/shendetsore</t>
  </si>
  <si>
    <t xml:space="preserve">Shpenzimet per pensionet</t>
  </si>
  <si>
    <t xml:space="preserve">Zhvleresimi i aktiveve afatgjata materiale</t>
  </si>
  <si>
    <t xml:space="preserve">Shpenzime konsumi dhe amortizimi</t>
  </si>
  <si>
    <t xml:space="preserve">Shpenzime te tjera shfrytezimi</t>
  </si>
  <si>
    <t xml:space="preserve">Te ardhura te tjera</t>
  </si>
  <si>
    <t xml:space="preserve">Te ardhura nga njesite ekonomike brenda grupit*</t>
  </si>
  <si>
    <t xml:space="preserve">Te ardhura nga njesite ekonomike ku ka interesa pjesmarrese</t>
  </si>
  <si>
    <t xml:space="preserve">Te ardhura nga investimet dhe huate e tjera ne njesi ekonomike brenda grupit, pjese e aktiveve afatgjata *</t>
  </si>
  <si>
    <t xml:space="preserve">Te ardhura nga investimet dhe huate e tjera ne njesi ekonomike ku ka interesa pjesmarrese, pjese e aktiveve afatgjata</t>
  </si>
  <si>
    <t xml:space="preserve">Interesa te arketueshem dhe te ardhura te tjera te ngjashme nga njesi ekonomike brenda grupit *</t>
  </si>
  <si>
    <t xml:space="preserve">Interesa te arketueshem dhe te ardhura te tjera te ngjashme nga njesi ekonomike ku ka interesa pjesmarrese</t>
  </si>
  <si>
    <t xml:space="preserve">Zhvleresim i aktiveve financiare dhe investimeve financiare te mbajtura si aktive afatshkurtra</t>
  </si>
  <si>
    <t xml:space="preserve">Shpenzime financiare</t>
  </si>
  <si>
    <t xml:space="preserve">Shpenzime interesi dhe shpenzime te ngjashme</t>
  </si>
  <si>
    <t xml:space="preserve">Shpenzime interesi dhe shpenzime te ngjashme per tu paguar tek njesite ekonomike brenda grupit *</t>
  </si>
  <si>
    <t xml:space="preserve">Shpenzime te tjera financiare</t>
  </si>
  <si>
    <t xml:space="preserve">Pjesa e fitimit/(humbjes) financiare nga pjesmarrjet</t>
  </si>
  <si>
    <r>
      <rPr>
        <b val="true"/>
        <sz val="11"/>
        <color rgb="FF000000"/>
        <rFont val="Times New Roman"/>
        <family val="1"/>
        <charset val="238"/>
      </rPr>
      <t xml:space="preserve">Te tjera</t>
    </r>
    <r>
      <rPr>
        <b val="true"/>
        <i val="true"/>
        <sz val="11"/>
        <color rgb="FF000000"/>
        <rFont val="Times New Roman"/>
        <family val="1"/>
        <charset val="238"/>
      </rPr>
      <t xml:space="preserve"> (pershkruaj)</t>
    </r>
  </si>
  <si>
    <t xml:space="preserve">Fitimi/(humbja) para tatimit</t>
  </si>
  <si>
    <t xml:space="preserve">Tatimi mbi fitimin</t>
  </si>
  <si>
    <t xml:space="preserve">Tatimi mbi fitimin e periudhes</t>
  </si>
  <si>
    <t xml:space="preserve">Tatim fitimi i shtyre</t>
  </si>
  <si>
    <t xml:space="preserve">Pjesa e tatim fitimit te pjesemarrjeve</t>
  </si>
  <si>
    <t xml:space="preserve">Fitimi/(Humbja) e periudhes/vitit  (A)</t>
  </si>
  <si>
    <t xml:space="preserve">Te ardhura te tjera gjitheperfshirese per periudhen/vitin:</t>
  </si>
  <si>
    <t xml:space="preserve">Diferenca (+/-) nga perkthimi i monedhes ne veprimtari te huaja</t>
  </si>
  <si>
    <t xml:space="preserve">Diferenca (+/-) nga rivleresimi i aktiveve afatgjata materiale</t>
  </si>
  <si>
    <t xml:space="preserve">Diferenca (+/-) nga rivleresimi i aktiveve financiare te mbajtura per shitje</t>
  </si>
  <si>
    <t xml:space="preserve">Pjesa e te ardhurave gjitheperfshirese nga pjesmarrjet</t>
  </si>
  <si>
    <t xml:space="preserve">Te tjera (pershkruaj)</t>
  </si>
  <si>
    <t xml:space="preserve">Totali i te ardhurave te tjera gjitheperfshirese per periudhen/vitin (B)</t>
  </si>
  <si>
    <t xml:space="preserve">Totali i te ardhurave gjitheperfshirese per periudhen/vitin (A+B)</t>
  </si>
  <si>
    <t xml:space="preserve">Totali i te ardhurave gjitheperfshirese per :</t>
  </si>
  <si>
    <t xml:space="preserve">Pronaret e njesise ekonomike meme</t>
  </si>
  <si>
    <t xml:space="preserve">Interesat jo-kontrollues</t>
  </si>
  <si>
    <t xml:space="preserve">* ne rastin e pasqyrave financiare te konsoliduara llogarite me njesite ekonomike brenda grupit eliminohen dhe nuk paraqiten ne pasqyren e performances</t>
  </si>
  <si>
    <t xml:space="preserve">McCann Tirana_2014</t>
  </si>
  <si>
    <t xml:space="preserve">Filtrat :  Nr.Llog :6-69      Me Azhornim      </t>
  </si>
  <si>
    <t xml:space="preserve">GJENDJA E LLOGARIVE</t>
  </si>
  <si>
    <t xml:space="preserve">Periudha 01/01/2014-31/12/2014</t>
  </si>
  <si>
    <t xml:space="preserve">Nr. Llogarie</t>
  </si>
  <si>
    <t xml:space="preserve">Emertimi i Llogarise</t>
  </si>
  <si>
    <t xml:space="preserve">Monedha</t>
  </si>
  <si>
    <t xml:space="preserve">TB</t>
  </si>
  <si>
    <t xml:space="preserve">Taxable</t>
  </si>
  <si>
    <t xml:space="preserve">Undeductible</t>
  </si>
  <si>
    <t xml:space="preserve">6043</t>
  </si>
  <si>
    <t xml:space="preserve">Energji... për adminstratën</t>
  </si>
  <si>
    <t xml:space="preserve">LEK</t>
  </si>
  <si>
    <t xml:space="preserve">fatura e OSHEE vjen ne emer te McCann</t>
  </si>
  <si>
    <t xml:space="preserve">6044</t>
  </si>
  <si>
    <t xml:space="preserve">Karburant</t>
  </si>
  <si>
    <t xml:space="preserve">EUR</t>
  </si>
  <si>
    <t xml:space="preserve">Karburant per punen. Pa dokument te rregullt tatimor</t>
  </si>
  <si>
    <t xml:space="preserve">611</t>
  </si>
  <si>
    <t xml:space="preserve">Trajtime të përgjithshme</t>
  </si>
  <si>
    <t xml:space="preserve">Fatura te rregullta tatimore dhe qe jane per klientet</t>
  </si>
  <si>
    <t xml:space="preserve">61101</t>
  </si>
  <si>
    <t xml:space="preserve">CCServices-Media</t>
  </si>
  <si>
    <t xml:space="preserve">Furnitor i huaj me tatim ne burim</t>
  </si>
  <si>
    <t xml:space="preserve">61102</t>
  </si>
  <si>
    <t xml:space="preserve">CCServices-Creative</t>
  </si>
  <si>
    <t xml:space="preserve">61103</t>
  </si>
  <si>
    <t xml:space="preserve">CCBS cost</t>
  </si>
  <si>
    <t xml:space="preserve">Pa fature te rregullt</t>
  </si>
  <si>
    <t xml:space="preserve">61104</t>
  </si>
  <si>
    <t xml:space="preserve">Berlin Chemie cost</t>
  </si>
  <si>
    <t xml:space="preserve">61115</t>
  </si>
  <si>
    <t xml:space="preserve">Master Card cost</t>
  </si>
  <si>
    <t xml:space="preserve">61123</t>
  </si>
  <si>
    <t xml:space="preserve">Loreal cost</t>
  </si>
  <si>
    <t xml:space="preserve">61124</t>
  </si>
  <si>
    <t xml:space="preserve">Oxfam Albania - QuoDev cost</t>
  </si>
  <si>
    <t xml:space="preserve">61126</t>
  </si>
  <si>
    <t xml:space="preserve">Tuborg cost</t>
  </si>
  <si>
    <t xml:space="preserve">61128</t>
  </si>
  <si>
    <t xml:space="preserve">Bramac cost</t>
  </si>
  <si>
    <t xml:space="preserve">per tu verifikuar accruals</t>
  </si>
  <si>
    <t xml:space="preserve">61131</t>
  </si>
  <si>
    <t xml:space="preserve">McCann cost</t>
  </si>
  <si>
    <t xml:space="preserve">61134</t>
  </si>
  <si>
    <t xml:space="preserve">JT International</t>
  </si>
  <si>
    <t xml:space="preserve">61144</t>
  </si>
  <si>
    <t xml:space="preserve">KRKA cost</t>
  </si>
  <si>
    <t xml:space="preserve">61146</t>
  </si>
  <si>
    <t xml:space="preserve">Henkel cost</t>
  </si>
  <si>
    <t xml:space="preserve">61148</t>
  </si>
  <si>
    <t xml:space="preserve">Alvogen cost</t>
  </si>
  <si>
    <t xml:space="preserve">61149</t>
  </si>
  <si>
    <t xml:space="preserve">Albtelecom cost</t>
  </si>
  <si>
    <t xml:space="preserve">Fatura te rregullta tatimore + furnitor I huaj me tatim  ne burim</t>
  </si>
  <si>
    <t xml:space="preserve">61150</t>
  </si>
  <si>
    <t xml:space="preserve">Evyap cost</t>
  </si>
  <si>
    <t xml:space="preserve">61151</t>
  </si>
  <si>
    <t xml:space="preserve">Tetra Pak cost</t>
  </si>
  <si>
    <t xml:space="preserve">61152</t>
  </si>
  <si>
    <t xml:space="preserve">UNDP cost</t>
  </si>
  <si>
    <t xml:space="preserve">61160</t>
  </si>
  <si>
    <t xml:space="preserve">Carrefour cost</t>
  </si>
  <si>
    <t xml:space="preserve">611601</t>
  </si>
  <si>
    <t xml:space="preserve">Carrefour cost media</t>
  </si>
  <si>
    <t xml:space="preserve">61161</t>
  </si>
  <si>
    <t xml:space="preserve">Johnson&amp;Johnson cost</t>
  </si>
  <si>
    <t xml:space="preserve">61164</t>
  </si>
  <si>
    <t xml:space="preserve">Fatmir Ali Korriku cost</t>
  </si>
  <si>
    <t xml:space="preserve">61172</t>
  </si>
  <si>
    <t xml:space="preserve">AirOne cost</t>
  </si>
  <si>
    <t xml:space="preserve">61174</t>
  </si>
  <si>
    <t xml:space="preserve">Second doo-Belgrade Fair</t>
  </si>
  <si>
    <t xml:space="preserve">61176</t>
  </si>
  <si>
    <t xml:space="preserve">Amita cost</t>
  </si>
  <si>
    <t xml:space="preserve">61180</t>
  </si>
  <si>
    <t xml:space="preserve">YUNUS cost</t>
  </si>
  <si>
    <t xml:space="preserve">61181</t>
  </si>
  <si>
    <t xml:space="preserve">tetori gjerman cost</t>
  </si>
  <si>
    <t xml:space="preserve">61182</t>
  </si>
  <si>
    <t xml:space="preserve">Mobile Clinic cost</t>
  </si>
  <si>
    <t xml:space="preserve">61184</t>
  </si>
  <si>
    <t xml:space="preserve">ISBA cost</t>
  </si>
  <si>
    <t xml:space="preserve">61199</t>
  </si>
  <si>
    <t xml:space="preserve">Shpenzime te Vetefaturuara</t>
  </si>
  <si>
    <t xml:space="preserve">613</t>
  </si>
  <si>
    <t xml:space="preserve">Qira</t>
  </si>
  <si>
    <t xml:space="preserve">6133</t>
  </si>
  <si>
    <t xml:space="preserve">Qira për administratën</t>
  </si>
  <si>
    <t xml:space="preserve">615</t>
  </si>
  <si>
    <t xml:space="preserve">Mirëmbajtje dhe riparime</t>
  </si>
  <si>
    <t xml:space="preserve">6153</t>
  </si>
  <si>
    <t xml:space="preserve">Mirëmbajtje për administratën</t>
  </si>
  <si>
    <t xml:space="preserve">616</t>
  </si>
  <si>
    <t xml:space="preserve">Sigurime</t>
  </si>
  <si>
    <t xml:space="preserve">617</t>
  </si>
  <si>
    <t xml:space="preserve">Kërkime dhe studime</t>
  </si>
  <si>
    <t xml:space="preserve">618</t>
  </si>
  <si>
    <t xml:space="preserve">Të tjera</t>
  </si>
  <si>
    <t xml:space="preserve">621</t>
  </si>
  <si>
    <t xml:space="preserve">Personel jashtë njesisë</t>
  </si>
  <si>
    <t xml:space="preserve">Pesona fizik me kontrate sherbimi paguar tatim ne burim </t>
  </si>
  <si>
    <t xml:space="preserve">6214</t>
  </si>
  <si>
    <t xml:space="preserve">Sherbime konsulence</t>
  </si>
  <si>
    <t xml:space="preserve">6215</t>
  </si>
  <si>
    <t xml:space="preserve">Konsulence ligjore</t>
  </si>
  <si>
    <t xml:space="preserve">6216</t>
  </si>
  <si>
    <t xml:space="preserve">Sherbime IT</t>
  </si>
  <si>
    <t xml:space="preserve">6218</t>
  </si>
  <si>
    <t xml:space="preserve">Konsulence BNJ</t>
  </si>
  <si>
    <t xml:space="preserve">6221</t>
  </si>
  <si>
    <t xml:space="preserve">Affiliation fee</t>
  </si>
  <si>
    <t xml:space="preserve">Futura Grupi + Accruals</t>
  </si>
  <si>
    <t xml:space="preserve">62211</t>
  </si>
  <si>
    <t xml:space="preserve">Aff. fee 8%</t>
  </si>
  <si>
    <t xml:space="preserve">62212</t>
  </si>
  <si>
    <t xml:space="preserve">Aff. fee 4%</t>
  </si>
  <si>
    <t xml:space="preserve">62213</t>
  </si>
  <si>
    <t xml:space="preserve">Aff. fee 6.67%</t>
  </si>
  <si>
    <t xml:space="preserve">6222</t>
  </si>
  <si>
    <t xml:space="preserve">Movens fee</t>
  </si>
  <si>
    <t xml:space="preserve">Fatura nga Grupi per Double taxation</t>
  </si>
  <si>
    <t xml:space="preserve">6223</t>
  </si>
  <si>
    <t xml:space="preserve">Creative fee</t>
  </si>
  <si>
    <t xml:space="preserve">6224</t>
  </si>
  <si>
    <t xml:space="preserve">Media fee</t>
  </si>
  <si>
    <t xml:space="preserve">6225</t>
  </si>
  <si>
    <t xml:space="preserve">Group expenses</t>
  </si>
  <si>
    <t xml:space="preserve">623</t>
  </si>
  <si>
    <t xml:space="preserve">Shpenzime për konçesione, patenta, liçensa dhe të ngjashme</t>
  </si>
  <si>
    <t xml:space="preserve">624</t>
  </si>
  <si>
    <t xml:space="preserve">Publicitet, reklama</t>
  </si>
  <si>
    <t xml:space="preserve">6251</t>
  </si>
  <si>
    <t xml:space="preserve">Udhëtime, dieta për klient</t>
  </si>
  <si>
    <t xml:space="preserve">6252</t>
  </si>
  <si>
    <t xml:space="preserve">Udhëtime, dieta për NB</t>
  </si>
  <si>
    <t xml:space="preserve">6253</t>
  </si>
  <si>
    <t xml:space="preserve">Transferime, udhëtime, dieta për administratën</t>
  </si>
  <si>
    <t xml:space="preserve">6254</t>
  </si>
  <si>
    <t xml:space="preserve">Udhetime, dieta cost Festival</t>
  </si>
  <si>
    <t xml:space="preserve">6255</t>
  </si>
  <si>
    <t xml:space="preserve">Travel cost grupi</t>
  </si>
  <si>
    <t xml:space="preserve">6256</t>
  </si>
  <si>
    <t xml:space="preserve">Travel cost Ivica</t>
  </si>
  <si>
    <t xml:space="preserve">6261</t>
  </si>
  <si>
    <t xml:space="preserve">Shpenzime telekomunikacion Zyre</t>
  </si>
  <si>
    <t xml:space="preserve">6262</t>
  </si>
  <si>
    <t xml:space="preserve">Shpenzime telekomunikacion Mobile</t>
  </si>
  <si>
    <t xml:space="preserve">6263</t>
  </si>
  <si>
    <t xml:space="preserve">Shpenzime postare</t>
  </si>
  <si>
    <t xml:space="preserve">627</t>
  </si>
  <si>
    <t xml:space="preserve">Shpenzime transpoti</t>
  </si>
  <si>
    <t xml:space="preserve">628</t>
  </si>
  <si>
    <t xml:space="preserve">Shpenzime për shërbimet bankare</t>
  </si>
  <si>
    <t xml:space="preserve">632</t>
  </si>
  <si>
    <t xml:space="preserve">Taksa, tarifa doganore</t>
  </si>
  <si>
    <t xml:space="preserve">634</t>
  </si>
  <si>
    <t xml:space="preserve">Taksa dhe tarifa vendore</t>
  </si>
  <si>
    <t xml:space="preserve">638</t>
  </si>
  <si>
    <t xml:space="preserve">Tatime të tjera</t>
  </si>
  <si>
    <t xml:space="preserve">gjoba interesa</t>
  </si>
  <si>
    <t xml:space="preserve">6413</t>
  </si>
  <si>
    <t xml:space="preserve">Pagat ... për personelin e administratës</t>
  </si>
  <si>
    <t xml:space="preserve">6443</t>
  </si>
  <si>
    <t xml:space="preserve">Sigurimet ... për personelin e administratës</t>
  </si>
  <si>
    <t xml:space="preserve">652</t>
  </si>
  <si>
    <t xml:space="preserve">Shpenzime anetaresimi</t>
  </si>
  <si>
    <t xml:space="preserve">654</t>
  </si>
  <si>
    <t xml:space="preserve">Shpenzime për pritje dhe përfaqësime</t>
  </si>
  <si>
    <t xml:space="preserve">Kete llogarite pasi te behen adjustment PERFUNDIMTARE</t>
  </si>
  <si>
    <t xml:space="preserve">6541</t>
  </si>
  <si>
    <t xml:space="preserve">Shpenz pritje clients</t>
  </si>
  <si>
    <t xml:space="preserve">6542</t>
  </si>
  <si>
    <t xml:space="preserve">Shpenzime pritje NB</t>
  </si>
  <si>
    <t xml:space="preserve">658</t>
  </si>
  <si>
    <t xml:space="preserve">Shpenzime të tjera korente</t>
  </si>
  <si>
    <t xml:space="preserve">Sponsorizim me kontarte paguar tatim ne burim </t>
  </si>
  <si>
    <t xml:space="preserve">669</t>
  </si>
  <si>
    <t xml:space="preserve">Humbje nga këmbimet dhe perkthimet valutore</t>
  </si>
  <si>
    <t xml:space="preserve">66901</t>
  </si>
  <si>
    <t xml:space="preserve">Humbje nga azhornimi i Arkes/Bankes</t>
  </si>
  <si>
    <t xml:space="preserve">681</t>
  </si>
  <si>
    <t xml:space="preserve">Amortizimet e aktiveve afatgjatë</t>
  </si>
  <si>
    <t xml:space="preserve">704</t>
  </si>
  <si>
    <t xml:space="preserve">Shitje e punimeve dhe e sherbimeve</t>
  </si>
  <si>
    <t xml:space="preserve">7040</t>
  </si>
  <si>
    <t xml:space="preserve">Te ardhura te Vetefaturuara</t>
  </si>
  <si>
    <t xml:space="preserve">7041</t>
  </si>
  <si>
    <t xml:space="preserve">Media</t>
  </si>
  <si>
    <t xml:space="preserve">70411</t>
  </si>
  <si>
    <t xml:space="preserve">AVB</t>
  </si>
  <si>
    <t xml:space="preserve">70412</t>
  </si>
  <si>
    <t xml:space="preserve">NZV</t>
  </si>
  <si>
    <t xml:space="preserve">70413</t>
  </si>
  <si>
    <t xml:space="preserve">Commision</t>
  </si>
  <si>
    <t xml:space="preserve">7042</t>
  </si>
  <si>
    <t xml:space="preserve">Creative</t>
  </si>
  <si>
    <t xml:space="preserve">708</t>
  </si>
  <si>
    <t xml:space="preserve">Të ardhura nga shtije te tjera</t>
  </si>
  <si>
    <t xml:space="preserve">7088</t>
  </si>
  <si>
    <t xml:space="preserve">Te tjera</t>
  </si>
  <si>
    <t xml:space="preserve">767</t>
  </si>
  <si>
    <t xml:space="preserve">Të ardhura nga interesat</t>
  </si>
  <si>
    <t xml:space="preserve">769</t>
  </si>
  <si>
    <t xml:space="preserve">Fitim nga kembimet valutore</t>
  </si>
  <si>
    <t xml:space="preserve">76901</t>
  </si>
  <si>
    <t xml:space="preserve"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</si>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</sst>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_(* #,##0.00_);_(* \(#,##0.00\);_(* \-??_);_(@_)"/>
    <numFmt numFmtId="167" formatCode="#,##0;\-#,##0"/>
    <numFmt numFmtId="168" formatCode="_(* #,##0_);_(* \(#,##0\);_(* \-??_);_(@_)"/>
    <numFmt numFmtId="169" formatCode="0.00%"/>
    <numFmt numFmtId="170" formatCode="0.000%"/>
  </numFmts>
  <fonts count="19">
    <font>
      <sz val="10"/>
      <color rgb="FF000000"/>
      <name val="MS Sans Serif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0"/>
      <name val="Arial"/>
      <family val="2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 val="true"/>
      <sz val="11"/>
      <name val="Times New Roman"/>
      <family val="1"/>
      <charset val="238"/>
    </font>
    <font>
      <b val="true"/>
      <i val="true"/>
      <sz val="11"/>
      <name val="Times New Roman"/>
      <family val="1"/>
      <charset val="238"/>
    </font>
    <font>
      <i val="true"/>
      <sz val="11"/>
      <color rgb="FF000000"/>
      <name val="Times New Roman"/>
      <family val="1"/>
      <charset val="238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7C955"/>
        <bgColor rgb="FFBFBFB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8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left" vertical="bottom" textRotation="0" wrapText="true" indent="15" shrinkToFit="false"/>
      <protection locked="true" hidden="false"/>
    </xf>
    <xf numFmtId="167" fontId="4" fillId="2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3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8" fillId="0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8" fillId="2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0" xfId="20" applyFont="true" applyBorder="true" applyAlignment="true" applyProtection="true">
      <alignment horizontal="left" vertical="bottom" textRotation="0" wrapText="true" indent="15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4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4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4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5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7C955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65"/>
  <sheetViews>
    <sheetView showFormulas="false" showGridLines="false" showRowColHeaders="true" showZeros="true" rightToLeft="false" tabSelected="true" showOutlineSymbols="true" defaultGridColor="true" view="normal" topLeftCell="A33" colorId="64" zoomScale="100" zoomScaleNormal="100" zoomScalePageLayoutView="100" workbookViewId="0">
      <selection pane="topLeft" activeCell="H21" activeCellId="0" sqref="H21"/>
    </sheetView>
  </sheetViews>
  <sheetFormatPr defaultRowHeight="14.65" zeroHeight="false" outlineLevelRow="0" outlineLevelCol="0"/>
  <cols>
    <col collapsed="false" customWidth="true" hidden="false" outlineLevel="0" max="1" min="1" style="1" width="61.39"/>
    <col collapsed="false" customWidth="true" hidden="false" outlineLevel="0" max="2" min="2" style="2" width="15.71"/>
    <col collapsed="false" customWidth="true" hidden="false" outlineLevel="0" max="3" min="3" style="2" width="2.71"/>
    <col collapsed="false" customWidth="true" hidden="false" outlineLevel="0" max="4" min="4" style="2" width="15.71"/>
    <col collapsed="false" customWidth="true" hidden="false" outlineLevel="0" max="5" min="5" style="2" width="2.58"/>
    <col collapsed="false" customWidth="true" hidden="false" outlineLevel="0" max="6" min="6" style="1" width="9.14"/>
    <col collapsed="false" customWidth="true" hidden="false" outlineLevel="0" max="7" min="7" style="3" width="4.99"/>
    <col collapsed="false" customWidth="true" hidden="false" outlineLevel="0" max="996" min="8" style="1" width="9.14"/>
    <col collapsed="false" customWidth="true" hidden="false" outlineLevel="0" max="1025" min="997" style="0" width="10.08"/>
  </cols>
  <sheetData>
    <row r="1" customFormat="false" ht="12" hidden="false" customHeight="true" outlineLevel="0" collapsed="false">
      <c r="A1" s="4" t="s">
        <v>0</v>
      </c>
      <c r="G1" s="5"/>
    </row>
    <row r="2" customFormat="false" ht="12" hidden="false" customHeight="true" outlineLevel="0" collapsed="false">
      <c r="A2" s="6" t="s">
        <v>1</v>
      </c>
      <c r="G2" s="5"/>
    </row>
    <row r="3" customFormat="false" ht="12" hidden="false" customHeight="true" outlineLevel="0" collapsed="false">
      <c r="A3" s="6" t="s">
        <v>2</v>
      </c>
      <c r="G3" s="5"/>
    </row>
    <row r="4" customFormat="false" ht="12" hidden="false" customHeight="true" outlineLevel="0" collapsed="false">
      <c r="A4" s="6" t="s">
        <v>3</v>
      </c>
    </row>
    <row r="5" customFormat="false" ht="12" hidden="false" customHeight="true" outlineLevel="0" collapsed="false">
      <c r="A5" s="4" t="s">
        <v>4</v>
      </c>
      <c r="B5" s="1"/>
      <c r="C5" s="1"/>
      <c r="D5" s="1"/>
      <c r="E5" s="1"/>
      <c r="G5" s="5"/>
    </row>
    <row r="6" customFormat="false" ht="12" hidden="false" customHeight="true" outlineLevel="0" collapsed="false">
      <c r="A6" s="7"/>
      <c r="B6" s="8" t="s">
        <v>5</v>
      </c>
      <c r="C6" s="8"/>
      <c r="D6" s="8" t="s">
        <v>5</v>
      </c>
      <c r="E6" s="8"/>
      <c r="G6" s="5"/>
    </row>
    <row r="7" customFormat="false" ht="12" hidden="false" customHeight="true" outlineLevel="0" collapsed="false">
      <c r="A7" s="7"/>
      <c r="B7" s="8" t="s">
        <v>6</v>
      </c>
      <c r="C7" s="8"/>
      <c r="D7" s="8" t="s">
        <v>7</v>
      </c>
      <c r="E7" s="8"/>
      <c r="G7" s="5"/>
    </row>
    <row r="8" customFormat="false" ht="12" hidden="false" customHeight="true" outlineLevel="0" collapsed="false">
      <c r="A8" s="9"/>
      <c r="B8" s="10"/>
      <c r="C8" s="11"/>
      <c r="D8" s="10"/>
      <c r="E8" s="10"/>
      <c r="G8" s="5"/>
    </row>
    <row r="9" customFormat="false" ht="12" hidden="false" customHeight="true" outlineLevel="0" collapsed="false">
      <c r="A9" s="12" t="s">
        <v>8</v>
      </c>
      <c r="B9" s="13"/>
      <c r="C9" s="14"/>
      <c r="D9" s="13"/>
      <c r="E9" s="13"/>
      <c r="G9" s="5"/>
    </row>
    <row r="10" customFormat="false" ht="12" hidden="false" customHeight="true" outlineLevel="0" collapsed="false">
      <c r="A10" s="15" t="s">
        <v>9</v>
      </c>
      <c r="B10" s="16" t="n">
        <v>62322997</v>
      </c>
      <c r="C10" s="14"/>
      <c r="D10" s="16" t="n">
        <v>114235945</v>
      </c>
      <c r="E10" s="13"/>
      <c r="G10" s="5"/>
    </row>
    <row r="11" customFormat="false" ht="12" hidden="false" customHeight="true" outlineLevel="0" collapsed="false">
      <c r="A11" s="15" t="s">
        <v>10</v>
      </c>
      <c r="B11" s="16"/>
      <c r="C11" s="14"/>
      <c r="D11" s="16"/>
      <c r="E11" s="13"/>
      <c r="G11" s="5"/>
    </row>
    <row r="12" customFormat="false" ht="12" hidden="false" customHeight="true" outlineLevel="0" collapsed="false">
      <c r="A12" s="15" t="s">
        <v>11</v>
      </c>
      <c r="B12" s="16"/>
      <c r="C12" s="14"/>
      <c r="D12" s="16"/>
      <c r="E12" s="13"/>
      <c r="G12" s="5"/>
    </row>
    <row r="13" customFormat="false" ht="12" hidden="false" customHeight="true" outlineLevel="0" collapsed="false">
      <c r="A13" s="15" t="s">
        <v>12</v>
      </c>
      <c r="B13" s="16"/>
      <c r="C13" s="14"/>
      <c r="D13" s="16"/>
      <c r="E13" s="13"/>
      <c r="G13" s="5"/>
    </row>
    <row r="14" customFormat="false" ht="12" hidden="false" customHeight="true" outlineLevel="0" collapsed="false">
      <c r="A14" s="15" t="s">
        <v>13</v>
      </c>
      <c r="B14" s="16"/>
      <c r="C14" s="14"/>
      <c r="D14" s="16"/>
      <c r="E14" s="13"/>
      <c r="G14" s="5"/>
    </row>
    <row r="15" customFormat="false" ht="12" hidden="false" customHeight="true" outlineLevel="0" collapsed="false">
      <c r="A15" s="12" t="s">
        <v>14</v>
      </c>
      <c r="B15" s="16"/>
      <c r="C15" s="14"/>
      <c r="D15" s="16"/>
      <c r="E15" s="13"/>
      <c r="G15" s="5"/>
    </row>
    <row r="16" customFormat="false" ht="12" hidden="false" customHeight="true" outlineLevel="0" collapsed="false">
      <c r="A16" s="12" t="s">
        <v>15</v>
      </c>
      <c r="B16" s="16"/>
      <c r="C16" s="14"/>
      <c r="D16" s="16"/>
      <c r="E16" s="13"/>
      <c r="G16" s="5"/>
    </row>
    <row r="17" customFormat="false" ht="12" hidden="false" customHeight="true" outlineLevel="0" collapsed="false">
      <c r="A17" s="12" t="s">
        <v>16</v>
      </c>
      <c r="B17" s="16"/>
      <c r="C17" s="14"/>
      <c r="D17" s="16"/>
      <c r="E17" s="13"/>
      <c r="G17" s="5"/>
    </row>
    <row r="18" customFormat="false" ht="12" hidden="false" customHeight="true" outlineLevel="0" collapsed="false">
      <c r="A18" s="12" t="s">
        <v>17</v>
      </c>
      <c r="B18" s="13"/>
      <c r="C18" s="14"/>
      <c r="D18" s="13"/>
      <c r="E18" s="13"/>
      <c r="G18" s="5"/>
    </row>
    <row r="19" customFormat="false" ht="12" hidden="false" customHeight="true" outlineLevel="0" collapsed="false">
      <c r="A19" s="15" t="s">
        <v>17</v>
      </c>
      <c r="B19" s="16" t="n">
        <v>-41068877</v>
      </c>
      <c r="C19" s="14"/>
      <c r="D19" s="16" t="n">
        <v>-95530098</v>
      </c>
      <c r="E19" s="13"/>
      <c r="G19" s="5"/>
    </row>
    <row r="20" customFormat="false" ht="12" hidden="false" customHeight="true" outlineLevel="0" collapsed="false">
      <c r="A20" s="15" t="s">
        <v>18</v>
      </c>
      <c r="B20" s="16"/>
      <c r="C20" s="14"/>
      <c r="D20" s="16"/>
      <c r="E20" s="13"/>
      <c r="G20" s="5"/>
    </row>
    <row r="21" customFormat="false" ht="12" hidden="false" customHeight="true" outlineLevel="0" collapsed="false">
      <c r="A21" s="12" t="s">
        <v>19</v>
      </c>
      <c r="B21" s="13"/>
      <c r="C21" s="14"/>
      <c r="D21" s="13"/>
      <c r="E21" s="13"/>
      <c r="G21" s="5"/>
    </row>
    <row r="22" customFormat="false" ht="12" hidden="false" customHeight="true" outlineLevel="0" collapsed="false">
      <c r="A22" s="15" t="s">
        <v>20</v>
      </c>
      <c r="B22" s="16" t="n">
        <v>-6264496</v>
      </c>
      <c r="C22" s="14"/>
      <c r="D22" s="16" t="n">
        <v>-5581007</v>
      </c>
      <c r="E22" s="13"/>
      <c r="G22" s="5"/>
    </row>
    <row r="23" customFormat="false" ht="12" hidden="false" customHeight="true" outlineLevel="0" collapsed="false">
      <c r="A23" s="15" t="s">
        <v>21</v>
      </c>
      <c r="B23" s="16" t="n">
        <v>-1046171</v>
      </c>
      <c r="C23" s="14"/>
      <c r="D23" s="16" t="n">
        <v>-926076</v>
      </c>
      <c r="E23" s="13"/>
      <c r="G23" s="5"/>
    </row>
    <row r="24" customFormat="false" ht="12" hidden="false" customHeight="true" outlineLevel="0" collapsed="false">
      <c r="A24" s="15" t="s">
        <v>22</v>
      </c>
      <c r="B24" s="16"/>
      <c r="C24" s="14"/>
      <c r="D24" s="16"/>
      <c r="E24" s="13"/>
      <c r="G24" s="5"/>
    </row>
    <row r="25" customFormat="false" ht="12" hidden="false" customHeight="true" outlineLevel="0" collapsed="false">
      <c r="A25" s="12" t="s">
        <v>23</v>
      </c>
      <c r="B25" s="16"/>
      <c r="C25" s="14"/>
      <c r="D25" s="16"/>
      <c r="E25" s="13"/>
      <c r="G25" s="5"/>
    </row>
    <row r="26" customFormat="false" ht="12" hidden="false" customHeight="true" outlineLevel="0" collapsed="false">
      <c r="A26" s="12" t="s">
        <v>24</v>
      </c>
      <c r="B26" s="16" t="n">
        <v>-2960431</v>
      </c>
      <c r="C26" s="14"/>
      <c r="D26" s="16" t="n">
        <v>-2683532</v>
      </c>
      <c r="E26" s="13"/>
      <c r="G26" s="5"/>
    </row>
    <row r="27" customFormat="false" ht="12" hidden="false" customHeight="true" outlineLevel="0" collapsed="false">
      <c r="A27" s="12" t="s">
        <v>25</v>
      </c>
      <c r="B27" s="16" t="n">
        <v>-5360500</v>
      </c>
      <c r="C27" s="14"/>
      <c r="D27" s="16" t="n">
        <v>-1668373</v>
      </c>
      <c r="E27" s="13"/>
      <c r="G27" s="5"/>
    </row>
    <row r="28" customFormat="false" ht="12" hidden="false" customHeight="true" outlineLevel="0" collapsed="false">
      <c r="A28" s="12" t="s">
        <v>26</v>
      </c>
      <c r="B28" s="13"/>
      <c r="C28" s="14"/>
      <c r="D28" s="13"/>
      <c r="E28" s="13"/>
      <c r="G28" s="5"/>
    </row>
    <row r="29" customFormat="false" ht="12" hidden="false" customHeight="true" outlineLevel="0" collapsed="false">
      <c r="A29" s="15" t="s">
        <v>27</v>
      </c>
      <c r="B29" s="16"/>
      <c r="C29" s="14"/>
      <c r="D29" s="16"/>
      <c r="E29" s="13"/>
      <c r="G29" s="5"/>
    </row>
    <row r="30" customFormat="false" ht="12" hidden="false" customHeight="true" outlineLevel="0" collapsed="false">
      <c r="A30" s="15" t="s">
        <v>28</v>
      </c>
      <c r="B30" s="16"/>
      <c r="C30" s="14"/>
      <c r="D30" s="16"/>
      <c r="E30" s="13"/>
      <c r="G30" s="5"/>
    </row>
    <row r="31" customFormat="false" ht="12" hidden="false" customHeight="true" outlineLevel="0" collapsed="false">
      <c r="A31" s="15" t="s">
        <v>29</v>
      </c>
      <c r="B31" s="16"/>
      <c r="C31" s="14"/>
      <c r="D31" s="16"/>
      <c r="E31" s="13"/>
      <c r="G31" s="5"/>
    </row>
    <row r="32" customFormat="false" ht="12" hidden="false" customHeight="true" outlineLevel="0" collapsed="false">
      <c r="A32" s="15" t="s">
        <v>30</v>
      </c>
      <c r="B32" s="16"/>
      <c r="C32" s="14"/>
      <c r="D32" s="16"/>
      <c r="E32" s="13"/>
      <c r="G32" s="5"/>
    </row>
    <row r="33" customFormat="false" ht="12" hidden="false" customHeight="true" outlineLevel="0" collapsed="false">
      <c r="A33" s="15" t="s">
        <v>31</v>
      </c>
      <c r="B33" s="16"/>
      <c r="C33" s="14"/>
      <c r="D33" s="16"/>
      <c r="E33" s="13"/>
      <c r="G33" s="5"/>
    </row>
    <row r="34" customFormat="false" ht="12" hidden="false" customHeight="true" outlineLevel="0" collapsed="false">
      <c r="A34" s="15" t="s">
        <v>32</v>
      </c>
      <c r="B34" s="16"/>
      <c r="C34" s="14"/>
      <c r="D34" s="16"/>
      <c r="E34" s="13"/>
      <c r="G34" s="5"/>
    </row>
    <row r="35" customFormat="false" ht="12" hidden="false" customHeight="true" outlineLevel="0" collapsed="false">
      <c r="A35" s="12" t="s">
        <v>33</v>
      </c>
      <c r="B35" s="16"/>
      <c r="C35" s="14"/>
      <c r="D35" s="16"/>
      <c r="E35" s="13"/>
      <c r="G35" s="5"/>
    </row>
    <row r="36" customFormat="false" ht="12" hidden="false" customHeight="true" outlineLevel="0" collapsed="false">
      <c r="A36" s="12" t="s">
        <v>34</v>
      </c>
      <c r="B36" s="13"/>
      <c r="C36" s="14"/>
      <c r="D36" s="13"/>
      <c r="E36" s="13"/>
      <c r="G36" s="5"/>
    </row>
    <row r="37" customFormat="false" ht="12" hidden="false" customHeight="true" outlineLevel="0" collapsed="false">
      <c r="A37" s="15" t="s">
        <v>35</v>
      </c>
      <c r="B37" s="16" t="n">
        <v>-619209</v>
      </c>
      <c r="C37" s="14"/>
      <c r="D37" s="16" t="n">
        <v>-483341</v>
      </c>
      <c r="E37" s="13"/>
      <c r="G37" s="5"/>
    </row>
    <row r="38" customFormat="false" ht="12" hidden="false" customHeight="true" outlineLevel="0" collapsed="false">
      <c r="A38" s="15" t="s">
        <v>36</v>
      </c>
      <c r="B38" s="16"/>
      <c r="C38" s="14"/>
      <c r="D38" s="16"/>
      <c r="E38" s="13"/>
      <c r="G38" s="5"/>
    </row>
    <row r="39" customFormat="false" ht="12" hidden="false" customHeight="true" outlineLevel="0" collapsed="false">
      <c r="A39" s="15" t="s">
        <v>37</v>
      </c>
      <c r="B39" s="16"/>
      <c r="C39" s="14"/>
      <c r="D39" s="16"/>
      <c r="E39" s="13"/>
      <c r="G39" s="5"/>
    </row>
    <row r="40" customFormat="false" ht="12" hidden="false" customHeight="true" outlineLevel="0" collapsed="false">
      <c r="A40" s="12" t="s">
        <v>38</v>
      </c>
      <c r="B40" s="16"/>
      <c r="C40" s="14"/>
      <c r="D40" s="16"/>
      <c r="E40" s="13"/>
    </row>
    <row r="41" customFormat="false" ht="12" hidden="false" customHeight="true" outlineLevel="0" collapsed="false">
      <c r="A41" s="17" t="s">
        <v>39</v>
      </c>
      <c r="B41" s="16"/>
      <c r="C41" s="14"/>
      <c r="D41" s="16"/>
      <c r="E41" s="13"/>
    </row>
    <row r="42" customFormat="false" ht="12" hidden="false" customHeight="true" outlineLevel="0" collapsed="false">
      <c r="A42" s="12" t="s">
        <v>40</v>
      </c>
      <c r="B42" s="18" t="n">
        <f aca="false">SUM(B9:B41)</f>
        <v>5003313</v>
      </c>
      <c r="C42" s="19"/>
      <c r="D42" s="18" t="n">
        <f aca="false">SUM(D9:D41)</f>
        <v>7363518</v>
      </c>
      <c r="E42" s="19"/>
    </row>
    <row r="43" customFormat="false" ht="12" hidden="false" customHeight="true" outlineLevel="0" collapsed="false">
      <c r="A43" s="12" t="s">
        <v>41</v>
      </c>
      <c r="B43" s="19"/>
      <c r="C43" s="19"/>
      <c r="D43" s="19"/>
      <c r="E43" s="19"/>
    </row>
    <row r="44" customFormat="false" ht="12" hidden="false" customHeight="true" outlineLevel="0" collapsed="false">
      <c r="A44" s="15" t="s">
        <v>42</v>
      </c>
      <c r="B44" s="16" t="n">
        <v>-750497</v>
      </c>
      <c r="C44" s="14"/>
      <c r="D44" s="16" t="n">
        <v>-1104528</v>
      </c>
      <c r="E44" s="13"/>
    </row>
    <row r="45" customFormat="false" ht="12" hidden="false" customHeight="true" outlineLevel="0" collapsed="false">
      <c r="A45" s="15" t="s">
        <v>43</v>
      </c>
      <c r="B45" s="16"/>
      <c r="C45" s="14"/>
      <c r="D45" s="16"/>
      <c r="E45" s="13"/>
    </row>
    <row r="46" customFormat="false" ht="12" hidden="false" customHeight="true" outlineLevel="0" collapsed="false">
      <c r="A46" s="15" t="s">
        <v>44</v>
      </c>
      <c r="B46" s="16"/>
      <c r="C46" s="14"/>
      <c r="D46" s="16"/>
      <c r="E46" s="13"/>
    </row>
    <row r="47" customFormat="false" ht="12" hidden="false" customHeight="true" outlineLevel="0" collapsed="false">
      <c r="A47" s="12" t="s">
        <v>45</v>
      </c>
      <c r="B47" s="18" t="n">
        <f aca="false">SUM(B42:B46)</f>
        <v>4252816</v>
      </c>
      <c r="C47" s="19"/>
      <c r="D47" s="18" t="n">
        <f aca="false">SUM(D42:D46)</f>
        <v>6258990</v>
      </c>
      <c r="E47" s="19"/>
    </row>
    <row r="48" customFormat="false" ht="12" hidden="false" customHeight="true" outlineLevel="0" collapsed="false">
      <c r="A48" s="20"/>
      <c r="B48" s="21"/>
      <c r="C48" s="21"/>
      <c r="D48" s="21"/>
      <c r="E48" s="22"/>
    </row>
    <row r="49" customFormat="false" ht="12" hidden="false" customHeight="true" outlineLevel="0" collapsed="false">
      <c r="A49" s="12" t="s">
        <v>46</v>
      </c>
      <c r="B49" s="23"/>
      <c r="C49" s="23"/>
      <c r="D49" s="23"/>
      <c r="E49" s="22"/>
    </row>
    <row r="50" customFormat="false" ht="12" hidden="false" customHeight="true" outlineLevel="0" collapsed="false">
      <c r="A50" s="15" t="s">
        <v>47</v>
      </c>
      <c r="B50" s="24"/>
      <c r="C50" s="23"/>
      <c r="D50" s="24"/>
      <c r="E50" s="13"/>
    </row>
    <row r="51" customFormat="false" ht="12" hidden="false" customHeight="true" outlineLevel="0" collapsed="false">
      <c r="A51" s="15" t="s">
        <v>48</v>
      </c>
      <c r="B51" s="24"/>
      <c r="C51" s="23"/>
      <c r="D51" s="24"/>
      <c r="E51" s="13"/>
    </row>
    <row r="52" customFormat="false" ht="12" hidden="false" customHeight="true" outlineLevel="0" collapsed="false">
      <c r="A52" s="15" t="s">
        <v>49</v>
      </c>
      <c r="B52" s="24"/>
      <c r="C52" s="23"/>
      <c r="D52" s="24"/>
      <c r="E52" s="10"/>
    </row>
    <row r="53" customFormat="false" ht="12" hidden="false" customHeight="true" outlineLevel="0" collapsed="false">
      <c r="A53" s="15" t="s">
        <v>50</v>
      </c>
      <c r="B53" s="24"/>
      <c r="C53" s="23"/>
      <c r="D53" s="24"/>
      <c r="E53" s="25"/>
    </row>
    <row r="54" customFormat="false" ht="12" hidden="false" customHeight="true" outlineLevel="0" collapsed="false">
      <c r="A54" s="26" t="s">
        <v>51</v>
      </c>
      <c r="B54" s="24"/>
      <c r="C54" s="23"/>
      <c r="D54" s="24"/>
      <c r="E54" s="27"/>
    </row>
    <row r="55" customFormat="false" ht="12" hidden="false" customHeight="true" outlineLevel="0" collapsed="false">
      <c r="A55" s="12" t="s">
        <v>52</v>
      </c>
      <c r="B55" s="28" t="n">
        <f aca="false">SUM(B50:B54)</f>
        <v>0</v>
      </c>
      <c r="C55" s="29"/>
      <c r="D55" s="28" t="n">
        <f aca="false">SUM(D50:D54)</f>
        <v>0</v>
      </c>
      <c r="E55" s="25"/>
    </row>
    <row r="56" customFormat="false" ht="12" hidden="false" customHeight="true" outlineLevel="0" collapsed="false">
      <c r="A56" s="30"/>
      <c r="B56" s="22"/>
      <c r="C56" s="14"/>
      <c r="D56" s="22"/>
      <c r="E56" s="25"/>
    </row>
    <row r="57" customFormat="false" ht="12" hidden="false" customHeight="true" outlineLevel="0" collapsed="false">
      <c r="A57" s="12" t="s">
        <v>53</v>
      </c>
      <c r="B57" s="31" t="n">
        <f aca="false">B47+B55</f>
        <v>4252816</v>
      </c>
      <c r="C57" s="19"/>
      <c r="D57" s="31" t="n">
        <f aca="false">D47+D55</f>
        <v>6258990</v>
      </c>
      <c r="E57" s="25"/>
    </row>
    <row r="58" customFormat="false" ht="12" hidden="false" customHeight="true" outlineLevel="0" collapsed="false">
      <c r="A58" s="30"/>
      <c r="B58" s="22"/>
      <c r="C58" s="14"/>
      <c r="D58" s="22"/>
      <c r="E58" s="25"/>
    </row>
    <row r="59" customFormat="false" ht="12" hidden="false" customHeight="true" outlineLevel="0" collapsed="false">
      <c r="A59" s="32" t="s">
        <v>54</v>
      </c>
      <c r="B59" s="22"/>
      <c r="C59" s="14"/>
      <c r="D59" s="22"/>
      <c r="E59" s="33"/>
    </row>
    <row r="60" customFormat="false" ht="12" hidden="false" customHeight="true" outlineLevel="0" collapsed="false">
      <c r="A60" s="30" t="s">
        <v>55</v>
      </c>
      <c r="B60" s="16"/>
      <c r="C60" s="13"/>
      <c r="D60" s="16"/>
      <c r="E60" s="33"/>
    </row>
    <row r="61" customFormat="false" ht="12" hidden="false" customHeight="true" outlineLevel="0" collapsed="false">
      <c r="A61" s="30" t="s">
        <v>56</v>
      </c>
      <c r="B61" s="16"/>
      <c r="C61" s="13"/>
      <c r="D61" s="16"/>
      <c r="E61" s="33"/>
    </row>
    <row r="62" customFormat="false" ht="12" hidden="false" customHeight="true" outlineLevel="0" collapsed="false">
      <c r="A62" s="34"/>
      <c r="B62" s="33"/>
      <c r="C62" s="33"/>
      <c r="D62" s="33"/>
      <c r="E62" s="33"/>
    </row>
    <row r="63" customFormat="false" ht="12" hidden="false" customHeight="true" outlineLevel="0" collapsed="false">
      <c r="A63" s="34"/>
      <c r="B63" s="33"/>
      <c r="C63" s="33"/>
      <c r="D63" s="33"/>
      <c r="E63" s="33"/>
    </row>
    <row r="64" customFormat="false" ht="12" hidden="false" customHeight="true" outlineLevel="0" collapsed="false">
      <c r="A64" s="35" t="s">
        <v>57</v>
      </c>
      <c r="B64" s="33"/>
      <c r="C64" s="33"/>
      <c r="D64" s="33"/>
      <c r="E64" s="33"/>
    </row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2" topLeftCell="C78" activePane="bottomRight" state="frozen"/>
      <selection pane="topLeft" activeCell="A1" activeCellId="0" sqref="A1"/>
      <selection pane="topRight" activeCell="C1" activeCellId="0" sqref="C1"/>
      <selection pane="bottomLeft" activeCell="A78" activeCellId="0" sqref="A78"/>
      <selection pane="bottomRight" activeCell="H97" activeCellId="0" sqref="H97"/>
    </sheetView>
  </sheetViews>
  <sheetFormatPr defaultRowHeight="12.75" zeroHeight="false" outlineLevelRow="0" outlineLevelCol="0"/>
  <cols>
    <col collapsed="false" customWidth="true" hidden="false" outlineLevel="0" max="1" min="1" style="36" width="11.42"/>
    <col collapsed="false" customWidth="true" hidden="false" outlineLevel="0" max="2" min="2" style="36" width="36.57"/>
    <col collapsed="false" customWidth="true" hidden="false" outlineLevel="0" max="4" min="3" style="36" width="11.42"/>
    <col collapsed="false" customWidth="true" hidden="false" outlineLevel="0" max="5" min="5" style="36" width="16"/>
    <col collapsed="false" customWidth="true" hidden="false" outlineLevel="0" max="6" min="6" style="36" width="3.71"/>
    <col collapsed="false" customWidth="true" hidden="false" outlineLevel="0" max="7" min="7" style="36" width="12.71"/>
    <col collapsed="false" customWidth="true" hidden="false" outlineLevel="0" max="9" min="8" style="37" width="15.42"/>
    <col collapsed="false" customWidth="true" hidden="false" outlineLevel="0" max="10" min="10" style="36" width="51.71"/>
    <col collapsed="false" customWidth="true" hidden="false" outlineLevel="0" max="11" min="11" style="36" width="12"/>
    <col collapsed="false" customWidth="true" hidden="false" outlineLevel="0" max="12" min="12" style="36" width="14.42"/>
    <col collapsed="false" customWidth="true" hidden="false" outlineLevel="0" max="258" min="13" style="36" width="11.42"/>
    <col collapsed="false" customWidth="true" hidden="false" outlineLevel="0" max="259" min="259" style="36" width="36.57"/>
    <col collapsed="false" customWidth="true" hidden="false" outlineLevel="0" max="261" min="260" style="36" width="11.42"/>
    <col collapsed="false" customWidth="true" hidden="false" outlineLevel="0" max="262" min="262" style="36" width="16"/>
    <col collapsed="false" customWidth="true" hidden="false" outlineLevel="0" max="263" min="263" style="36" width="3.71"/>
    <col collapsed="false" customWidth="true" hidden="false" outlineLevel="0" max="264" min="264" style="36" width="12.71"/>
    <col collapsed="false" customWidth="true" hidden="false" outlineLevel="0" max="265" min="265" style="36" width="15.42"/>
    <col collapsed="false" customWidth="true" hidden="false" outlineLevel="0" max="266" min="266" style="36" width="51.71"/>
    <col collapsed="false" customWidth="true" hidden="false" outlineLevel="0" max="267" min="267" style="36" width="13.71"/>
    <col collapsed="false" customWidth="true" hidden="false" outlineLevel="0" max="268" min="268" style="36" width="14.42"/>
    <col collapsed="false" customWidth="true" hidden="false" outlineLevel="0" max="514" min="269" style="36" width="11.42"/>
    <col collapsed="false" customWidth="true" hidden="false" outlineLevel="0" max="515" min="515" style="36" width="36.57"/>
    <col collapsed="false" customWidth="true" hidden="false" outlineLevel="0" max="517" min="516" style="36" width="11.42"/>
    <col collapsed="false" customWidth="true" hidden="false" outlineLevel="0" max="518" min="518" style="36" width="16"/>
    <col collapsed="false" customWidth="true" hidden="false" outlineLevel="0" max="519" min="519" style="36" width="3.71"/>
    <col collapsed="false" customWidth="true" hidden="false" outlineLevel="0" max="520" min="520" style="36" width="12.71"/>
    <col collapsed="false" customWidth="true" hidden="false" outlineLevel="0" max="521" min="521" style="36" width="15.42"/>
    <col collapsed="false" customWidth="true" hidden="false" outlineLevel="0" max="522" min="522" style="36" width="51.71"/>
    <col collapsed="false" customWidth="true" hidden="false" outlineLevel="0" max="523" min="523" style="36" width="13.71"/>
    <col collapsed="false" customWidth="true" hidden="false" outlineLevel="0" max="524" min="524" style="36" width="14.42"/>
    <col collapsed="false" customWidth="true" hidden="false" outlineLevel="0" max="770" min="525" style="36" width="11.42"/>
    <col collapsed="false" customWidth="true" hidden="false" outlineLevel="0" max="771" min="771" style="36" width="36.57"/>
    <col collapsed="false" customWidth="true" hidden="false" outlineLevel="0" max="773" min="772" style="36" width="11.42"/>
    <col collapsed="false" customWidth="true" hidden="false" outlineLevel="0" max="774" min="774" style="36" width="16"/>
    <col collapsed="false" customWidth="true" hidden="false" outlineLevel="0" max="775" min="775" style="36" width="3.71"/>
    <col collapsed="false" customWidth="true" hidden="false" outlineLevel="0" max="776" min="776" style="36" width="12.71"/>
    <col collapsed="false" customWidth="true" hidden="false" outlineLevel="0" max="777" min="777" style="36" width="15.42"/>
    <col collapsed="false" customWidth="true" hidden="false" outlineLevel="0" max="778" min="778" style="36" width="51.71"/>
    <col collapsed="false" customWidth="true" hidden="false" outlineLevel="0" max="779" min="779" style="36" width="13.71"/>
    <col collapsed="false" customWidth="true" hidden="false" outlineLevel="0" max="780" min="780" style="36" width="14.42"/>
    <col collapsed="false" customWidth="true" hidden="false" outlineLevel="0" max="1025" min="781" style="36" width="11.42"/>
  </cols>
  <sheetData>
    <row r="1" customFormat="false" ht="12.75" hidden="false" customHeight="false" outlineLevel="0" collapsed="false">
      <c r="A1" s="38" t="s">
        <v>58</v>
      </c>
      <c r="C1" s="39" t="s">
        <v>59</v>
      </c>
      <c r="E1" s="40" t="s">
        <v>60</v>
      </c>
      <c r="G1" s="41" t="s">
        <v>61</v>
      </c>
    </row>
    <row r="2" customFormat="false" ht="12.75" hidden="false" customHeight="false" outlineLevel="0" collapsed="false">
      <c r="A2" s="38" t="s">
        <v>62</v>
      </c>
      <c r="B2" s="38" t="s">
        <v>63</v>
      </c>
      <c r="C2" s="40" t="s">
        <v>64</v>
      </c>
      <c r="E2" s="42" t="s">
        <v>65</v>
      </c>
      <c r="G2" s="36" t="s">
        <v>66</v>
      </c>
      <c r="H2" s="37" t="s">
        <v>67</v>
      </c>
    </row>
    <row r="3" customFormat="false" ht="12.75" hidden="false" customHeight="false" outlineLevel="0" collapsed="false">
      <c r="A3" s="38"/>
      <c r="B3" s="38"/>
      <c r="C3" s="40"/>
      <c r="E3" s="43"/>
      <c r="G3" s="43"/>
      <c r="H3" s="43"/>
      <c r="I3" s="43"/>
    </row>
    <row r="4" customFormat="false" ht="12.75" hidden="false" customHeight="false" outlineLevel="0" collapsed="false">
      <c r="A4" s="39" t="s">
        <v>68</v>
      </c>
      <c r="B4" s="39" t="s">
        <v>69</v>
      </c>
      <c r="C4" s="41" t="s">
        <v>70</v>
      </c>
      <c r="E4" s="44" t="n">
        <v>250227.08</v>
      </c>
      <c r="G4" s="45" t="n">
        <f aca="false">+E4-H4</f>
        <v>250227.08</v>
      </c>
      <c r="H4" s="37" t="n">
        <v>0</v>
      </c>
      <c r="I4" s="46"/>
      <c r="J4" s="36" t="s">
        <v>71</v>
      </c>
    </row>
    <row r="5" customFormat="false" ht="12.75" hidden="false" customHeight="false" outlineLevel="0" collapsed="false">
      <c r="A5" s="39" t="s">
        <v>72</v>
      </c>
      <c r="B5" s="39" t="s">
        <v>73</v>
      </c>
      <c r="C5" s="41" t="s">
        <v>74</v>
      </c>
      <c r="E5" s="44" t="n">
        <v>588118.9176</v>
      </c>
      <c r="G5" s="45" t="n">
        <f aca="false">+E5-H5</f>
        <v>575296.9176</v>
      </c>
      <c r="H5" s="47" t="n">
        <v>12822</v>
      </c>
      <c r="I5" s="48"/>
      <c r="J5" s="49" t="s">
        <v>75</v>
      </c>
    </row>
    <row r="6" customFormat="false" ht="12.75" hidden="false" customHeight="false" outlineLevel="0" collapsed="false">
      <c r="A6" s="39" t="s">
        <v>76</v>
      </c>
      <c r="B6" s="39" t="s">
        <v>77</v>
      </c>
      <c r="C6" s="41" t="s">
        <v>70</v>
      </c>
      <c r="E6" s="44" t="n">
        <v>1366068.54</v>
      </c>
      <c r="G6" s="45" t="n">
        <f aca="false">+E6-H6</f>
        <v>1366068.54</v>
      </c>
      <c r="H6" s="37" t="n">
        <v>0</v>
      </c>
      <c r="I6" s="46"/>
      <c r="J6" s="36" t="s">
        <v>78</v>
      </c>
    </row>
    <row r="7" customFormat="false" ht="12.75" hidden="false" customHeight="false" outlineLevel="0" collapsed="false">
      <c r="A7" s="39" t="s">
        <v>79</v>
      </c>
      <c r="B7" s="39" t="s">
        <v>80</v>
      </c>
      <c r="C7" s="41" t="s">
        <v>74</v>
      </c>
      <c r="E7" s="44" t="n">
        <v>1149043.668</v>
      </c>
      <c r="G7" s="45" t="n">
        <f aca="false">+E7-H7</f>
        <v>1149043.668</v>
      </c>
      <c r="H7" s="37" t="n">
        <v>0</v>
      </c>
      <c r="I7" s="46"/>
      <c r="J7" s="36" t="s">
        <v>81</v>
      </c>
    </row>
    <row r="8" customFormat="false" ht="12.75" hidden="false" customHeight="false" outlineLevel="0" collapsed="false">
      <c r="A8" s="39" t="s">
        <v>82</v>
      </c>
      <c r="B8" s="39" t="s">
        <v>83</v>
      </c>
      <c r="C8" s="41" t="s">
        <v>74</v>
      </c>
      <c r="E8" s="44" t="n">
        <v>1735151.5066</v>
      </c>
      <c r="G8" s="45" t="n">
        <f aca="false">+E8-H8</f>
        <v>1735151.5066</v>
      </c>
      <c r="H8" s="37" t="n">
        <v>0</v>
      </c>
      <c r="I8" s="46"/>
      <c r="J8" s="36" t="s">
        <v>81</v>
      </c>
    </row>
    <row r="9" customFormat="false" ht="12.75" hidden="false" customHeight="false" outlineLevel="0" collapsed="false">
      <c r="A9" s="39" t="s">
        <v>84</v>
      </c>
      <c r="B9" s="39" t="s">
        <v>85</v>
      </c>
      <c r="C9" s="41" t="s">
        <v>74</v>
      </c>
      <c r="E9" s="44" t="n">
        <v>4735066.9032</v>
      </c>
      <c r="G9" s="45" t="n">
        <f aca="false">+E9-H9</f>
        <v>4731146.9032</v>
      </c>
      <c r="H9" s="47" t="n">
        <v>3920</v>
      </c>
      <c r="I9" s="48"/>
      <c r="J9" s="49" t="s">
        <v>86</v>
      </c>
    </row>
    <row r="10" customFormat="false" ht="12.75" hidden="false" customHeight="false" outlineLevel="0" collapsed="false">
      <c r="A10" s="39" t="s">
        <v>87</v>
      </c>
      <c r="B10" s="39" t="s">
        <v>88</v>
      </c>
      <c r="C10" s="41" t="s">
        <v>74</v>
      </c>
      <c r="E10" s="44" t="n">
        <v>105900</v>
      </c>
      <c r="G10" s="45" t="n">
        <f aca="false">+E10-H10</f>
        <v>105900</v>
      </c>
      <c r="H10" s="37" t="n">
        <v>0</v>
      </c>
      <c r="I10" s="46"/>
      <c r="J10" s="36" t="s">
        <v>78</v>
      </c>
    </row>
    <row r="11" customFormat="false" ht="12.75" hidden="false" customHeight="false" outlineLevel="0" collapsed="false">
      <c r="A11" s="39" t="s">
        <v>89</v>
      </c>
      <c r="B11" s="39" t="s">
        <v>90</v>
      </c>
      <c r="C11" s="41" t="s">
        <v>74</v>
      </c>
      <c r="E11" s="44" t="n">
        <v>1434003.23</v>
      </c>
      <c r="G11" s="45" t="n">
        <f aca="false">+E11-H11</f>
        <v>1433753.23</v>
      </c>
      <c r="H11" s="47" t="n">
        <v>250</v>
      </c>
      <c r="I11" s="48"/>
      <c r="J11" s="49" t="s">
        <v>86</v>
      </c>
    </row>
    <row r="12" customFormat="false" ht="12.75" hidden="false" customHeight="false" outlineLevel="0" collapsed="false">
      <c r="A12" s="39" t="s">
        <v>91</v>
      </c>
      <c r="B12" s="39" t="s">
        <v>92</v>
      </c>
      <c r="C12" s="41" t="s">
        <v>74</v>
      </c>
      <c r="E12" s="44" t="n">
        <v>2010362.196</v>
      </c>
      <c r="G12" s="45" t="n">
        <f aca="false">+E12-H12</f>
        <v>1991862.196</v>
      </c>
      <c r="H12" s="47" t="n">
        <v>18500</v>
      </c>
      <c r="I12" s="50"/>
      <c r="J12" s="49" t="s">
        <v>86</v>
      </c>
    </row>
    <row r="13" customFormat="false" ht="12.75" hidden="false" customHeight="false" outlineLevel="0" collapsed="false">
      <c r="A13" s="39" t="s">
        <v>93</v>
      </c>
      <c r="B13" s="39" t="s">
        <v>94</v>
      </c>
      <c r="C13" s="41" t="s">
        <v>74</v>
      </c>
      <c r="E13" s="44" t="n">
        <v>61813.2</v>
      </c>
      <c r="G13" s="45" t="n">
        <f aca="false">+E13-H13</f>
        <v>61813.2</v>
      </c>
      <c r="H13" s="37" t="n">
        <v>0</v>
      </c>
      <c r="I13" s="46"/>
      <c r="J13" s="36" t="s">
        <v>78</v>
      </c>
    </row>
    <row r="14" customFormat="false" ht="12.75" hidden="false" customHeight="false" outlineLevel="0" collapsed="false">
      <c r="A14" s="39" t="s">
        <v>95</v>
      </c>
      <c r="B14" s="39" t="s">
        <v>96</v>
      </c>
      <c r="C14" s="41" t="s">
        <v>74</v>
      </c>
      <c r="E14" s="44" t="n">
        <v>163090</v>
      </c>
      <c r="G14" s="45" t="n">
        <f aca="false">+E14-H14</f>
        <v>157990</v>
      </c>
      <c r="H14" s="47" t="n">
        <v>5100</v>
      </c>
      <c r="I14" s="48"/>
      <c r="J14" s="49" t="s">
        <v>86</v>
      </c>
    </row>
    <row r="15" customFormat="false" ht="12.75" hidden="false" customHeight="false" outlineLevel="0" collapsed="false">
      <c r="A15" s="39" t="s">
        <v>97</v>
      </c>
      <c r="B15" s="39" t="s">
        <v>98</v>
      </c>
      <c r="C15" s="41" t="s">
        <v>74</v>
      </c>
      <c r="E15" s="44" t="n">
        <v>567460.53</v>
      </c>
      <c r="G15" s="45" t="n">
        <f aca="false">+E15-H15</f>
        <v>567460.53</v>
      </c>
      <c r="H15" s="37" t="n">
        <v>0</v>
      </c>
      <c r="I15" s="46"/>
      <c r="J15" s="49" t="s">
        <v>99</v>
      </c>
    </row>
    <row r="16" customFormat="false" ht="12.75" hidden="false" customHeight="false" outlineLevel="0" collapsed="false">
      <c r="A16" s="39" t="s">
        <v>100</v>
      </c>
      <c r="B16" s="39" t="s">
        <v>101</v>
      </c>
      <c r="C16" s="41" t="s">
        <v>74</v>
      </c>
      <c r="E16" s="44" t="n">
        <v>3465988.4537</v>
      </c>
      <c r="G16" s="45" t="n">
        <f aca="false">+E16-H16</f>
        <v>3437988.4537</v>
      </c>
      <c r="H16" s="37" t="n">
        <v>28000</v>
      </c>
      <c r="I16" s="50" t="n">
        <v>28000</v>
      </c>
      <c r="J16" s="49" t="s">
        <v>86</v>
      </c>
    </row>
    <row r="17" customFormat="false" ht="12.75" hidden="false" customHeight="false" outlineLevel="0" collapsed="false">
      <c r="A17" s="39" t="s">
        <v>102</v>
      </c>
      <c r="B17" s="39" t="s">
        <v>103</v>
      </c>
      <c r="C17" s="41" t="s">
        <v>74</v>
      </c>
      <c r="E17" s="44" t="n">
        <v>14931158.7598</v>
      </c>
      <c r="G17" s="45" t="n">
        <f aca="false">+E17-H17</f>
        <v>14887859.7598</v>
      </c>
      <c r="H17" s="37" t="n">
        <v>43299</v>
      </c>
      <c r="I17" s="51"/>
      <c r="J17" s="49" t="s">
        <v>86</v>
      </c>
    </row>
    <row r="18" customFormat="false" ht="12.75" hidden="false" customHeight="false" outlineLevel="0" collapsed="false">
      <c r="A18" s="39" t="s">
        <v>104</v>
      </c>
      <c r="B18" s="39" t="s">
        <v>105</v>
      </c>
      <c r="C18" s="41" t="s">
        <v>74</v>
      </c>
      <c r="E18" s="44" t="n">
        <v>779642.05</v>
      </c>
      <c r="G18" s="45" t="n">
        <f aca="false">+E18-H18</f>
        <v>779642.05</v>
      </c>
      <c r="I18" s="46"/>
      <c r="J18" s="49" t="s">
        <v>99</v>
      </c>
    </row>
    <row r="19" customFormat="false" ht="12.75" hidden="false" customHeight="false" outlineLevel="0" collapsed="false">
      <c r="A19" s="39" t="s">
        <v>106</v>
      </c>
      <c r="B19" s="39" t="s">
        <v>107</v>
      </c>
      <c r="C19" s="41" t="s">
        <v>74</v>
      </c>
      <c r="E19" s="44" t="n">
        <v>666085.4725</v>
      </c>
      <c r="G19" s="45" t="n">
        <f aca="false">+E19-H19</f>
        <v>666085.4725</v>
      </c>
      <c r="H19" s="37" t="n">
        <v>0</v>
      </c>
      <c r="I19" s="46"/>
      <c r="J19" s="36" t="s">
        <v>78</v>
      </c>
    </row>
    <row r="20" customFormat="false" ht="12.75" hidden="false" customHeight="false" outlineLevel="0" collapsed="false">
      <c r="A20" s="39" t="s">
        <v>108</v>
      </c>
      <c r="B20" s="39" t="s">
        <v>109</v>
      </c>
      <c r="C20" s="41" t="s">
        <v>70</v>
      </c>
      <c r="E20" s="44" t="n">
        <v>769080.93</v>
      </c>
      <c r="G20" s="45" t="n">
        <f aca="false">+E20-H20</f>
        <v>769080.93</v>
      </c>
      <c r="H20" s="37" t="n">
        <v>0</v>
      </c>
      <c r="I20" s="46"/>
      <c r="J20" s="36" t="s">
        <v>78</v>
      </c>
    </row>
    <row r="21" customFormat="false" ht="12.75" hidden="false" customHeight="false" outlineLevel="0" collapsed="false">
      <c r="A21" s="39" t="s">
        <v>110</v>
      </c>
      <c r="B21" s="39" t="s">
        <v>111</v>
      </c>
      <c r="C21" s="41" t="s">
        <v>74</v>
      </c>
      <c r="E21" s="44" t="n">
        <v>11717876.6349</v>
      </c>
      <c r="G21" s="45" t="n">
        <f aca="false">+E21-H21</f>
        <v>11717876.6349</v>
      </c>
      <c r="H21" s="37" t="n">
        <v>0</v>
      </c>
      <c r="I21" s="46"/>
      <c r="J21" s="36" t="s">
        <v>112</v>
      </c>
    </row>
    <row r="22" customFormat="false" ht="12.75" hidden="false" customHeight="false" outlineLevel="0" collapsed="false">
      <c r="A22" s="39" t="s">
        <v>113</v>
      </c>
      <c r="B22" s="39" t="s">
        <v>114</v>
      </c>
      <c r="C22" s="41" t="s">
        <v>74</v>
      </c>
      <c r="E22" s="44" t="n">
        <v>11574631.1209</v>
      </c>
      <c r="G22" s="45" t="n">
        <f aca="false">+E22-H22</f>
        <v>11574631.1209</v>
      </c>
      <c r="H22" s="37" t="n">
        <v>0</v>
      </c>
      <c r="I22" s="46"/>
      <c r="J22" s="49" t="s">
        <v>99</v>
      </c>
    </row>
    <row r="23" customFormat="false" ht="12.75" hidden="false" customHeight="false" outlineLevel="0" collapsed="false">
      <c r="A23" s="39" t="s">
        <v>115</v>
      </c>
      <c r="B23" s="39" t="s">
        <v>116</v>
      </c>
      <c r="C23" s="41" t="s">
        <v>74</v>
      </c>
      <c r="E23" s="44" t="n">
        <v>2483496.3068</v>
      </c>
      <c r="G23" s="45" t="n">
        <f aca="false">+E23-H23</f>
        <v>2482098.3068</v>
      </c>
      <c r="H23" s="37" t="n">
        <v>1398</v>
      </c>
      <c r="I23" s="46"/>
      <c r="J23" s="49" t="s">
        <v>86</v>
      </c>
    </row>
    <row r="24" customFormat="false" ht="12.75" hidden="false" customHeight="false" outlineLevel="0" collapsed="false">
      <c r="A24" s="39" t="s">
        <v>117</v>
      </c>
      <c r="B24" s="39" t="s">
        <v>118</v>
      </c>
      <c r="C24" s="41" t="s">
        <v>70</v>
      </c>
      <c r="E24" s="44" t="n">
        <v>126443.3418</v>
      </c>
      <c r="G24" s="45" t="n">
        <f aca="false">+E24-H24</f>
        <v>61728.3418</v>
      </c>
      <c r="H24" s="47" t="n">
        <v>64715</v>
      </c>
      <c r="I24" s="52" t="n">
        <v>64715</v>
      </c>
      <c r="J24" s="49"/>
    </row>
    <row r="25" customFormat="false" ht="12.75" hidden="false" customHeight="false" outlineLevel="0" collapsed="false">
      <c r="A25" s="39" t="s">
        <v>119</v>
      </c>
      <c r="B25" s="39" t="s">
        <v>120</v>
      </c>
      <c r="C25" s="41" t="s">
        <v>74</v>
      </c>
      <c r="E25" s="44" t="n">
        <v>2980057.676</v>
      </c>
      <c r="G25" s="45" t="n">
        <f aca="false">+E25-H25</f>
        <v>2961857.676</v>
      </c>
      <c r="H25" s="47" t="n">
        <v>18200</v>
      </c>
      <c r="I25" s="50" t="n">
        <v>1000</v>
      </c>
      <c r="J25" s="49" t="s">
        <v>86</v>
      </c>
    </row>
    <row r="26" customFormat="false" ht="12.75" hidden="false" customHeight="false" outlineLevel="0" collapsed="false">
      <c r="A26" s="39" t="s">
        <v>121</v>
      </c>
      <c r="B26" s="39" t="s">
        <v>122</v>
      </c>
      <c r="C26" s="41" t="s">
        <v>74</v>
      </c>
      <c r="E26" s="44" t="n">
        <v>9536057.6386</v>
      </c>
      <c r="G26" s="45" t="n">
        <f aca="false">+E26-H26</f>
        <v>9536057.6386</v>
      </c>
      <c r="H26" s="37" t="n">
        <v>0</v>
      </c>
      <c r="I26" s="46"/>
      <c r="J26" s="49" t="s">
        <v>99</v>
      </c>
    </row>
    <row r="27" customFormat="false" ht="12.75" hidden="false" customHeight="false" outlineLevel="0" collapsed="false">
      <c r="A27" s="39" t="s">
        <v>123</v>
      </c>
      <c r="B27" s="39" t="s">
        <v>124</v>
      </c>
      <c r="C27" s="41" t="s">
        <v>74</v>
      </c>
      <c r="E27" s="44" t="n">
        <v>0</v>
      </c>
      <c r="G27" s="45" t="n">
        <f aca="false">+E27-H27</f>
        <v>0</v>
      </c>
      <c r="H27" s="37" t="n">
        <v>0</v>
      </c>
      <c r="I27" s="46"/>
    </row>
    <row r="28" customFormat="false" ht="12.75" hidden="false" customHeight="false" outlineLevel="0" collapsed="false">
      <c r="A28" s="39" t="s">
        <v>125</v>
      </c>
      <c r="B28" s="39" t="s">
        <v>126</v>
      </c>
      <c r="C28" s="41" t="s">
        <v>74</v>
      </c>
      <c r="E28" s="44" t="n">
        <v>97500</v>
      </c>
      <c r="G28" s="45" t="n">
        <f aca="false">+E28-H28</f>
        <v>97500</v>
      </c>
      <c r="H28" s="37" t="n">
        <v>0</v>
      </c>
      <c r="I28" s="46"/>
      <c r="J28" s="36" t="s">
        <v>78</v>
      </c>
    </row>
    <row r="29" customFormat="false" ht="12.75" hidden="false" customHeight="false" outlineLevel="0" collapsed="false">
      <c r="A29" s="39" t="s">
        <v>127</v>
      </c>
      <c r="B29" s="39" t="s">
        <v>128</v>
      </c>
      <c r="C29" s="41" t="s">
        <v>74</v>
      </c>
      <c r="E29" s="44" t="n">
        <v>2830643.348</v>
      </c>
      <c r="G29" s="45" t="n">
        <f aca="false">+E29-H29</f>
        <v>2830643.348</v>
      </c>
      <c r="H29" s="37" t="n">
        <v>0</v>
      </c>
      <c r="I29" s="46"/>
      <c r="J29" s="49" t="s">
        <v>99</v>
      </c>
    </row>
    <row r="30" customFormat="false" ht="12.75" hidden="false" customHeight="false" outlineLevel="0" collapsed="false">
      <c r="A30" s="39" t="s">
        <v>129</v>
      </c>
      <c r="B30" s="39" t="s">
        <v>130</v>
      </c>
      <c r="C30" s="41" t="s">
        <v>74</v>
      </c>
      <c r="E30" s="44" t="n">
        <v>262620</v>
      </c>
      <c r="G30" s="45" t="n">
        <f aca="false">+E30-H30</f>
        <v>262620</v>
      </c>
      <c r="H30" s="37" t="n">
        <v>0</v>
      </c>
      <c r="I30" s="46"/>
      <c r="J30" s="36" t="s">
        <v>78</v>
      </c>
    </row>
    <row r="31" customFormat="false" ht="12.75" hidden="false" customHeight="false" outlineLevel="0" collapsed="false">
      <c r="A31" s="39" t="s">
        <v>131</v>
      </c>
      <c r="B31" s="39" t="s">
        <v>132</v>
      </c>
      <c r="C31" s="41" t="s">
        <v>74</v>
      </c>
      <c r="E31" s="44" t="n">
        <v>3541660.72</v>
      </c>
      <c r="G31" s="45" t="n">
        <f aca="false">+E31-H31</f>
        <v>3541660.72</v>
      </c>
      <c r="H31" s="37" t="n">
        <v>0</v>
      </c>
      <c r="I31" s="46"/>
      <c r="J31" s="36" t="s">
        <v>78</v>
      </c>
    </row>
    <row r="32" customFormat="false" ht="12.75" hidden="false" customHeight="false" outlineLevel="0" collapsed="false">
      <c r="A32" s="39" t="s">
        <v>133</v>
      </c>
      <c r="B32" s="39" t="s">
        <v>134</v>
      </c>
      <c r="C32" s="41" t="s">
        <v>74</v>
      </c>
      <c r="E32" s="44" t="n">
        <v>345751.4279</v>
      </c>
      <c r="G32" s="45" t="n">
        <f aca="false">+E32-H32</f>
        <v>345751.4279</v>
      </c>
      <c r="H32" s="37" t="n">
        <v>0</v>
      </c>
      <c r="I32" s="46"/>
      <c r="J32" s="36" t="s">
        <v>78</v>
      </c>
    </row>
    <row r="33" customFormat="false" ht="12.75" hidden="false" customHeight="false" outlineLevel="0" collapsed="false">
      <c r="A33" s="39" t="s">
        <v>135</v>
      </c>
      <c r="B33" s="39" t="s">
        <v>136</v>
      </c>
      <c r="C33" s="41" t="s">
        <v>74</v>
      </c>
      <c r="E33" s="44" t="n">
        <v>543393.936</v>
      </c>
      <c r="G33" s="45" t="n">
        <f aca="false">+E33-H33</f>
        <v>543393.936</v>
      </c>
      <c r="H33" s="37" t="n">
        <v>0</v>
      </c>
      <c r="I33" s="46"/>
      <c r="J33" s="36" t="s">
        <v>78</v>
      </c>
    </row>
    <row r="34" customFormat="false" ht="12.75" hidden="false" customHeight="false" outlineLevel="0" collapsed="false">
      <c r="A34" s="39" t="s">
        <v>137</v>
      </c>
      <c r="B34" s="39" t="s">
        <v>138</v>
      </c>
      <c r="C34" s="41" t="s">
        <v>74</v>
      </c>
      <c r="E34" s="44" t="n">
        <v>627004.2133</v>
      </c>
      <c r="G34" s="45" t="n">
        <f aca="false">+E34-H34</f>
        <v>610004.2133</v>
      </c>
      <c r="H34" s="47" t="n">
        <v>17000</v>
      </c>
      <c r="I34" s="48"/>
      <c r="J34" s="49" t="s">
        <v>86</v>
      </c>
    </row>
    <row r="35" customFormat="false" ht="12.75" hidden="false" customHeight="false" outlineLevel="0" collapsed="false">
      <c r="A35" s="53" t="s">
        <v>139</v>
      </c>
      <c r="B35" s="53" t="s">
        <v>140</v>
      </c>
      <c r="C35" s="54" t="s">
        <v>74</v>
      </c>
      <c r="D35" s="49"/>
      <c r="E35" s="44" t="n">
        <v>0.329699999988079</v>
      </c>
      <c r="F35" s="49"/>
      <c r="G35" s="55" t="n">
        <f aca="false">+E35-H35</f>
        <v>0.329699999988079</v>
      </c>
      <c r="H35" s="37" t="n">
        <v>0</v>
      </c>
      <c r="I35" s="46"/>
      <c r="J35" s="36" t="s">
        <v>78</v>
      </c>
    </row>
    <row r="36" customFormat="false" ht="12.75" hidden="false" customHeight="false" outlineLevel="0" collapsed="false">
      <c r="A36" s="39" t="s">
        <v>141</v>
      </c>
      <c r="B36" s="39" t="s">
        <v>142</v>
      </c>
      <c r="C36" s="41" t="s">
        <v>74</v>
      </c>
      <c r="E36" s="44" t="n">
        <v>-0.287199997901917</v>
      </c>
      <c r="G36" s="45" t="n">
        <f aca="false">+E36-H36</f>
        <v>-0.287199997901917</v>
      </c>
      <c r="H36" s="37" t="n">
        <v>0</v>
      </c>
      <c r="I36" s="46"/>
    </row>
    <row r="37" customFormat="false" ht="12.75" hidden="false" customHeight="false" outlineLevel="0" collapsed="false">
      <c r="A37" s="39" t="s">
        <v>143</v>
      </c>
      <c r="B37" s="39" t="s">
        <v>144</v>
      </c>
      <c r="C37" s="41" t="s">
        <v>70</v>
      </c>
      <c r="E37" s="44" t="n">
        <v>2237506.0156</v>
      </c>
      <c r="G37" s="45" t="n">
        <f aca="false">+E37-H37</f>
        <v>2237506.0156</v>
      </c>
      <c r="H37" s="37" t="n">
        <v>0</v>
      </c>
      <c r="I37" s="46"/>
      <c r="J37" s="36" t="s">
        <v>78</v>
      </c>
    </row>
    <row r="38" customFormat="false" ht="12.75" hidden="false" customHeight="false" outlineLevel="0" collapsed="false">
      <c r="A38" s="39" t="s">
        <v>145</v>
      </c>
      <c r="B38" s="39" t="s">
        <v>146</v>
      </c>
      <c r="C38" s="41" t="s">
        <v>70</v>
      </c>
      <c r="E38" s="44" t="n">
        <v>563631.25</v>
      </c>
      <c r="G38" s="45" t="n">
        <f aca="false">+E38-H38</f>
        <v>563631.25</v>
      </c>
      <c r="H38" s="37" t="n">
        <v>0</v>
      </c>
      <c r="I38" s="46"/>
      <c r="J38" s="36" t="s">
        <v>78</v>
      </c>
    </row>
    <row r="39" customFormat="false" ht="12.75" hidden="false" customHeight="false" outlineLevel="0" collapsed="false">
      <c r="A39" s="39" t="s">
        <v>147</v>
      </c>
      <c r="B39" s="39" t="s">
        <v>148</v>
      </c>
      <c r="C39" s="41" t="s">
        <v>70</v>
      </c>
      <c r="E39" s="44" t="n">
        <v>261162.487</v>
      </c>
      <c r="G39" s="45" t="n">
        <f aca="false">+E39-H39</f>
        <v>206884.487</v>
      </c>
      <c r="H39" s="47" t="n">
        <v>54278</v>
      </c>
      <c r="I39" s="48"/>
      <c r="J39" s="49" t="s">
        <v>86</v>
      </c>
    </row>
    <row r="40" customFormat="false" ht="12.75" hidden="false" customHeight="false" outlineLevel="0" collapsed="false">
      <c r="A40" s="39" t="s">
        <v>149</v>
      </c>
      <c r="B40" s="39" t="s">
        <v>150</v>
      </c>
      <c r="C40" s="41" t="s">
        <v>70</v>
      </c>
      <c r="E40" s="44" t="n">
        <v>134597.7</v>
      </c>
      <c r="G40" s="45" t="n">
        <f aca="false">+E40-H40</f>
        <v>134597.7</v>
      </c>
      <c r="H40" s="37" t="n">
        <v>0</v>
      </c>
      <c r="I40" s="46"/>
      <c r="J40" s="36" t="s">
        <v>78</v>
      </c>
    </row>
    <row r="41" customFormat="false" ht="12.75" hidden="false" customHeight="false" outlineLevel="0" collapsed="false">
      <c r="A41" s="39" t="s">
        <v>151</v>
      </c>
      <c r="B41" s="39" t="s">
        <v>152</v>
      </c>
      <c r="C41" s="41" t="s">
        <v>70</v>
      </c>
      <c r="E41" s="44" t="n">
        <v>136637</v>
      </c>
      <c r="G41" s="45" t="n">
        <f aca="false">+E41-H41</f>
        <v>113637</v>
      </c>
      <c r="H41" s="47" t="n">
        <v>23000</v>
      </c>
      <c r="I41" s="47"/>
      <c r="J41" s="49"/>
    </row>
    <row r="42" customFormat="false" ht="12.75" hidden="false" customHeight="false" outlineLevel="0" collapsed="false">
      <c r="A42" s="39" t="s">
        <v>153</v>
      </c>
      <c r="B42" s="39" t="s">
        <v>154</v>
      </c>
      <c r="C42" s="41" t="s">
        <v>70</v>
      </c>
      <c r="E42" s="44" t="n">
        <v>218449.2</v>
      </c>
      <c r="G42" s="45" t="n">
        <f aca="false">+E42-H42</f>
        <v>218449.2</v>
      </c>
      <c r="H42" s="37" t="n">
        <v>0</v>
      </c>
      <c r="I42" s="46"/>
    </row>
    <row r="43" customFormat="false" ht="12.75" hidden="false" customHeight="false" outlineLevel="0" collapsed="false">
      <c r="A43" s="39" t="s">
        <v>155</v>
      </c>
      <c r="B43" s="39" t="s">
        <v>156</v>
      </c>
      <c r="C43" s="41" t="s">
        <v>70</v>
      </c>
      <c r="E43" s="44" t="n">
        <v>723842.4091</v>
      </c>
      <c r="G43" s="45" t="n">
        <f aca="false">+E43-H43</f>
        <v>628917.8252</v>
      </c>
      <c r="H43" s="47" t="n">
        <v>94924.5839</v>
      </c>
      <c r="I43" s="48"/>
      <c r="J43" s="49" t="s">
        <v>86</v>
      </c>
    </row>
    <row r="44" customFormat="false" ht="12.75" hidden="false" customHeight="false" outlineLevel="0" collapsed="false">
      <c r="A44" s="39" t="s">
        <v>157</v>
      </c>
      <c r="B44" s="39" t="s">
        <v>158</v>
      </c>
      <c r="C44" s="41" t="s">
        <v>70</v>
      </c>
      <c r="E44" s="44" t="n">
        <v>946278.4</v>
      </c>
      <c r="G44" s="45" t="n">
        <f aca="false">+E44-H44</f>
        <v>946278.4</v>
      </c>
      <c r="H44" s="37" t="n">
        <v>0</v>
      </c>
      <c r="I44" s="46"/>
      <c r="J44" s="36" t="s">
        <v>159</v>
      </c>
    </row>
    <row r="45" customFormat="false" ht="12.75" hidden="false" customHeight="false" outlineLevel="0" collapsed="false">
      <c r="A45" s="39" t="s">
        <v>160</v>
      </c>
      <c r="B45" s="39" t="s">
        <v>161</v>
      </c>
      <c r="C45" s="41" t="s">
        <v>74</v>
      </c>
      <c r="E45" s="44" t="n">
        <v>1941097.5616</v>
      </c>
      <c r="G45" s="45" t="n">
        <f aca="false">+E45-H45</f>
        <v>1941097.5616</v>
      </c>
      <c r="H45" s="37" t="n">
        <v>0</v>
      </c>
      <c r="I45" s="46"/>
      <c r="J45" s="36" t="s">
        <v>78</v>
      </c>
    </row>
    <row r="46" customFormat="false" ht="12.75" hidden="false" customHeight="false" outlineLevel="0" collapsed="false">
      <c r="A46" s="39" t="s">
        <v>162</v>
      </c>
      <c r="B46" s="39" t="s">
        <v>163</v>
      </c>
      <c r="C46" s="41" t="s">
        <v>74</v>
      </c>
      <c r="E46" s="44" t="n">
        <v>609570.6634</v>
      </c>
      <c r="G46" s="45" t="n">
        <f aca="false">+E46-H46</f>
        <v>609570.6634</v>
      </c>
      <c r="H46" s="37" t="n">
        <v>0</v>
      </c>
      <c r="I46" s="46"/>
      <c r="J46" s="36" t="s">
        <v>78</v>
      </c>
    </row>
    <row r="47" customFormat="false" ht="12.75" hidden="false" customHeight="false" outlineLevel="0" collapsed="false">
      <c r="A47" s="39" t="s">
        <v>164</v>
      </c>
      <c r="B47" s="39" t="s">
        <v>165</v>
      </c>
      <c r="C47" s="41" t="s">
        <v>74</v>
      </c>
      <c r="E47" s="44" t="n">
        <v>99000</v>
      </c>
      <c r="G47" s="45" t="n">
        <f aca="false">+E47-H47</f>
        <v>99000</v>
      </c>
      <c r="H47" s="37" t="n">
        <v>0</v>
      </c>
      <c r="I47" s="46"/>
      <c r="J47" s="36" t="s">
        <v>78</v>
      </c>
    </row>
    <row r="48" customFormat="false" ht="12.75" hidden="false" customHeight="false" outlineLevel="0" collapsed="false">
      <c r="A48" s="39" t="s">
        <v>166</v>
      </c>
      <c r="B48" s="39" t="s">
        <v>167</v>
      </c>
      <c r="C48" s="41" t="s">
        <v>70</v>
      </c>
      <c r="E48" s="44" t="n">
        <v>175481</v>
      </c>
      <c r="G48" s="45" t="n">
        <f aca="false">+E48-H48</f>
        <v>175481</v>
      </c>
      <c r="H48" s="37" t="n">
        <v>0</v>
      </c>
      <c r="I48" s="46"/>
      <c r="J48" s="36" t="s">
        <v>78</v>
      </c>
    </row>
    <row r="49" customFormat="false" ht="12.75" hidden="false" customHeight="false" outlineLevel="0" collapsed="false">
      <c r="A49" s="39" t="s">
        <v>168</v>
      </c>
      <c r="B49" s="39" t="s">
        <v>169</v>
      </c>
      <c r="C49" s="41" t="s">
        <v>74</v>
      </c>
      <c r="E49" s="44" t="n">
        <v>632757.55</v>
      </c>
      <c r="G49" s="45" t="n">
        <f aca="false">+E49-H49</f>
        <v>632757.55</v>
      </c>
      <c r="H49" s="37" t="n">
        <v>0</v>
      </c>
      <c r="I49" s="46"/>
      <c r="J49" s="36" t="s">
        <v>170</v>
      </c>
    </row>
    <row r="50" customFormat="false" ht="12.75" hidden="false" customHeight="false" outlineLevel="0" collapsed="false">
      <c r="A50" s="39" t="s">
        <v>171</v>
      </c>
      <c r="B50" s="39" t="s">
        <v>172</v>
      </c>
      <c r="C50" s="41" t="s">
        <v>74</v>
      </c>
      <c r="E50" s="44" t="n">
        <v>1067941.44</v>
      </c>
      <c r="G50" s="45" t="n">
        <f aca="false">+E50-H50</f>
        <v>1067941.44</v>
      </c>
      <c r="H50" s="37" t="n">
        <v>0</v>
      </c>
      <c r="I50" s="46"/>
      <c r="J50" s="36" t="s">
        <v>170</v>
      </c>
    </row>
    <row r="51" customFormat="false" ht="12.75" hidden="false" customHeight="false" outlineLevel="0" collapsed="false">
      <c r="A51" s="39" t="s">
        <v>173</v>
      </c>
      <c r="B51" s="39" t="s">
        <v>174</v>
      </c>
      <c r="C51" s="41" t="s">
        <v>74</v>
      </c>
      <c r="E51" s="44" t="n">
        <v>1673517.92</v>
      </c>
      <c r="G51" s="45" t="n">
        <f aca="false">+E51-H51</f>
        <v>1673517.92</v>
      </c>
      <c r="H51" s="37" t="n">
        <v>0</v>
      </c>
      <c r="I51" s="46"/>
      <c r="J51" s="36" t="s">
        <v>170</v>
      </c>
    </row>
    <row r="52" customFormat="false" ht="12.75" hidden="false" customHeight="false" outlineLevel="0" collapsed="false">
      <c r="A52" s="39" t="s">
        <v>175</v>
      </c>
      <c r="B52" s="39" t="s">
        <v>176</v>
      </c>
      <c r="C52" s="41" t="s">
        <v>74</v>
      </c>
      <c r="E52" s="44" t="n">
        <v>909956</v>
      </c>
      <c r="G52" s="45" t="n">
        <f aca="false">+E52-H52</f>
        <v>909956</v>
      </c>
      <c r="H52" s="37" t="n">
        <v>0</v>
      </c>
      <c r="I52" s="46"/>
      <c r="J52" s="36" t="s">
        <v>170</v>
      </c>
    </row>
    <row r="53" customFormat="false" ht="12.75" hidden="false" customHeight="false" outlineLevel="0" collapsed="false">
      <c r="A53" s="39" t="s">
        <v>177</v>
      </c>
      <c r="B53" s="39" t="s">
        <v>178</v>
      </c>
      <c r="C53" s="41" t="s">
        <v>74</v>
      </c>
      <c r="E53" s="44" t="n">
        <v>587426</v>
      </c>
      <c r="G53" s="45" t="n">
        <f aca="false">+E53-H53</f>
        <v>587426</v>
      </c>
      <c r="H53" s="37" t="n">
        <v>0</v>
      </c>
      <c r="I53" s="46"/>
      <c r="J53" s="36" t="s">
        <v>179</v>
      </c>
    </row>
    <row r="54" customFormat="false" ht="12.75" hidden="false" customHeight="false" outlineLevel="0" collapsed="false">
      <c r="A54" s="39" t="s">
        <v>180</v>
      </c>
      <c r="B54" s="39" t="s">
        <v>181</v>
      </c>
      <c r="C54" s="41" t="s">
        <v>74</v>
      </c>
      <c r="E54" s="44" t="n">
        <v>5660865</v>
      </c>
      <c r="G54" s="45" t="n">
        <f aca="false">+E54-H54</f>
        <v>5660865</v>
      </c>
      <c r="H54" s="37" t="n">
        <v>0</v>
      </c>
      <c r="I54" s="46"/>
      <c r="J54" s="36" t="s">
        <v>179</v>
      </c>
    </row>
    <row r="55" customFormat="false" ht="12.75" hidden="false" customHeight="false" outlineLevel="0" collapsed="false">
      <c r="A55" s="39" t="s">
        <v>182</v>
      </c>
      <c r="B55" s="39" t="s">
        <v>183</v>
      </c>
      <c r="C55" s="41" t="s">
        <v>74</v>
      </c>
      <c r="E55" s="44" t="n">
        <v>5548830.77</v>
      </c>
      <c r="G55" s="45" t="n">
        <f aca="false">+E55-H55</f>
        <v>5548830.77</v>
      </c>
      <c r="H55" s="37" t="n">
        <v>0</v>
      </c>
      <c r="I55" s="46"/>
      <c r="J55" s="36" t="s">
        <v>179</v>
      </c>
    </row>
    <row r="56" customFormat="false" ht="12.75" hidden="false" customHeight="false" outlineLevel="0" collapsed="false">
      <c r="A56" s="39" t="s">
        <v>184</v>
      </c>
      <c r="B56" s="39" t="s">
        <v>185</v>
      </c>
      <c r="C56" s="41" t="s">
        <v>74</v>
      </c>
      <c r="E56" s="44" t="n">
        <v>9790194.4056</v>
      </c>
      <c r="G56" s="45" t="n">
        <f aca="false">+E56-H56</f>
        <v>9790194.4056</v>
      </c>
      <c r="H56" s="37" t="n">
        <v>0</v>
      </c>
      <c r="I56" s="46"/>
      <c r="J56" s="36" t="s">
        <v>179</v>
      </c>
    </row>
    <row r="57" customFormat="false" ht="12.75" hidden="false" customHeight="false" outlineLevel="0" collapsed="false">
      <c r="A57" s="39" t="s">
        <v>186</v>
      </c>
      <c r="B57" s="39" t="s">
        <v>187</v>
      </c>
      <c r="C57" s="41" t="s">
        <v>70</v>
      </c>
      <c r="E57" s="44" t="n">
        <v>1900487.3234</v>
      </c>
      <c r="G57" s="45" t="n">
        <f aca="false">+E57-H57</f>
        <v>1900487.3234</v>
      </c>
      <c r="H57" s="37" t="n">
        <v>0</v>
      </c>
      <c r="I57" s="46"/>
      <c r="J57" s="36" t="s">
        <v>179</v>
      </c>
    </row>
    <row r="58" customFormat="false" ht="12.75" hidden="false" customHeight="false" outlineLevel="0" collapsed="false">
      <c r="A58" s="39" t="s">
        <v>188</v>
      </c>
      <c r="B58" s="39" t="s">
        <v>189</v>
      </c>
      <c r="C58" s="41" t="s">
        <v>70</v>
      </c>
      <c r="E58" s="44" t="n">
        <v>1066357.609</v>
      </c>
      <c r="G58" s="45" t="n">
        <f aca="false">+E58-H58</f>
        <v>1033239.609</v>
      </c>
      <c r="H58" s="47" t="n">
        <v>33118</v>
      </c>
      <c r="I58" s="48"/>
      <c r="J58" s="49" t="s">
        <v>86</v>
      </c>
    </row>
    <row r="59" customFormat="false" ht="12.75" hidden="false" customHeight="false" outlineLevel="0" collapsed="false">
      <c r="A59" s="39" t="s">
        <v>190</v>
      </c>
      <c r="B59" s="39" t="s">
        <v>191</v>
      </c>
      <c r="C59" s="41" t="s">
        <v>70</v>
      </c>
      <c r="E59" s="44" t="n">
        <v>356163.4624</v>
      </c>
      <c r="G59" s="45" t="n">
        <f aca="false">+E59-H59</f>
        <v>282278.4624</v>
      </c>
      <c r="H59" s="47" t="n">
        <v>73885</v>
      </c>
      <c r="I59" s="48"/>
      <c r="J59" s="49" t="s">
        <v>86</v>
      </c>
    </row>
    <row r="60" customFormat="false" ht="12.75" hidden="false" customHeight="false" outlineLevel="0" collapsed="false">
      <c r="A60" s="39" t="s">
        <v>192</v>
      </c>
      <c r="B60" s="39" t="s">
        <v>193</v>
      </c>
      <c r="C60" s="41" t="s">
        <v>70</v>
      </c>
      <c r="E60" s="44" t="n">
        <v>55640</v>
      </c>
      <c r="G60" s="45" t="n">
        <f aca="false">+E60-H60</f>
        <v>42630</v>
      </c>
      <c r="H60" s="47" t="n">
        <v>13010</v>
      </c>
      <c r="I60" s="48"/>
      <c r="J60" s="49" t="s">
        <v>86</v>
      </c>
    </row>
    <row r="61" customFormat="false" ht="12.75" hidden="false" customHeight="false" outlineLevel="0" collapsed="false">
      <c r="A61" s="39" t="s">
        <v>194</v>
      </c>
      <c r="B61" s="39" t="s">
        <v>195</v>
      </c>
      <c r="C61" s="41" t="s">
        <v>70</v>
      </c>
      <c r="E61" s="44" t="n">
        <v>598727.6186</v>
      </c>
      <c r="G61" s="45" t="n">
        <f aca="false">+E61-H61</f>
        <v>577727.6186</v>
      </c>
      <c r="H61" s="47" t="n">
        <v>21000</v>
      </c>
      <c r="I61" s="48"/>
      <c r="J61" s="49" t="s">
        <v>86</v>
      </c>
    </row>
    <row r="62" customFormat="false" ht="12.75" hidden="false" customHeight="false" outlineLevel="0" collapsed="false">
      <c r="A62" s="39" t="s">
        <v>196</v>
      </c>
      <c r="B62" s="39" t="s">
        <v>197</v>
      </c>
      <c r="C62" s="41" t="s">
        <v>74</v>
      </c>
      <c r="E62" s="44" t="n">
        <v>715566.7828</v>
      </c>
      <c r="G62" s="45" t="n">
        <f aca="false">+E62-H62</f>
        <v>609516.7828</v>
      </c>
      <c r="H62" s="47" t="n">
        <v>106050</v>
      </c>
      <c r="I62" s="48"/>
      <c r="J62" s="49" t="s">
        <v>86</v>
      </c>
    </row>
    <row r="63" customFormat="false" ht="12.75" hidden="false" customHeight="false" outlineLevel="0" collapsed="false">
      <c r="A63" s="39" t="s">
        <v>198</v>
      </c>
      <c r="B63" s="39" t="s">
        <v>199</v>
      </c>
      <c r="C63" s="41" t="s">
        <v>74</v>
      </c>
      <c r="E63" s="44" t="n">
        <v>393843.66</v>
      </c>
      <c r="F63" s="49"/>
      <c r="G63" s="45" t="n">
        <f aca="false">+E63-H63</f>
        <v>393843.66</v>
      </c>
      <c r="H63" s="37" t="n">
        <v>0</v>
      </c>
      <c r="I63" s="46"/>
      <c r="J63" s="49"/>
    </row>
    <row r="64" customFormat="false" ht="12.75" hidden="false" customHeight="false" outlineLevel="0" collapsed="false">
      <c r="A64" s="39" t="s">
        <v>200</v>
      </c>
      <c r="B64" s="39" t="s">
        <v>201</v>
      </c>
      <c r="C64" s="41" t="s">
        <v>74</v>
      </c>
      <c r="E64" s="44" t="n">
        <v>301181.36</v>
      </c>
      <c r="G64" s="45" t="n">
        <f aca="false">+E64-H64</f>
        <v>261825.36</v>
      </c>
      <c r="H64" s="47" t="n">
        <v>39356</v>
      </c>
      <c r="I64" s="48"/>
      <c r="J64" s="49" t="s">
        <v>86</v>
      </c>
    </row>
    <row r="65" customFormat="false" ht="12.75" hidden="false" customHeight="false" outlineLevel="0" collapsed="false">
      <c r="A65" s="39" t="s">
        <v>202</v>
      </c>
      <c r="B65" s="39" t="s">
        <v>203</v>
      </c>
      <c r="C65" s="41" t="s">
        <v>70</v>
      </c>
      <c r="E65" s="44" t="n">
        <v>477639.191</v>
      </c>
      <c r="G65" s="45" t="n">
        <f aca="false">+E65-H65</f>
        <v>477639.191</v>
      </c>
      <c r="H65" s="37" t="n">
        <v>0</v>
      </c>
      <c r="I65" s="46"/>
      <c r="J65" s="36" t="s">
        <v>78</v>
      </c>
    </row>
    <row r="66" customFormat="false" ht="12.75" hidden="false" customHeight="false" outlineLevel="0" collapsed="false">
      <c r="A66" s="39" t="s">
        <v>204</v>
      </c>
      <c r="B66" s="39" t="s">
        <v>205</v>
      </c>
      <c r="C66" s="41" t="s">
        <v>70</v>
      </c>
      <c r="E66" s="44" t="n">
        <v>678638.5</v>
      </c>
      <c r="G66" s="45" t="n">
        <f aca="false">+E66-H66</f>
        <v>678638.5</v>
      </c>
      <c r="H66" s="37" t="n">
        <v>0</v>
      </c>
      <c r="I66" s="46"/>
      <c r="J66" s="36" t="s">
        <v>78</v>
      </c>
    </row>
    <row r="67" customFormat="false" ht="12.75" hidden="false" customHeight="false" outlineLevel="0" collapsed="false">
      <c r="A67" s="39" t="s">
        <v>206</v>
      </c>
      <c r="B67" s="39" t="s">
        <v>207</v>
      </c>
      <c r="C67" s="41" t="s">
        <v>74</v>
      </c>
      <c r="E67" s="44" t="n">
        <v>245508.0734</v>
      </c>
      <c r="G67" s="45" t="n">
        <f aca="false">+E67-H67</f>
        <v>245508.0734</v>
      </c>
      <c r="H67" s="37" t="n">
        <v>0</v>
      </c>
      <c r="I67" s="46"/>
      <c r="J67" s="36" t="s">
        <v>78</v>
      </c>
    </row>
    <row r="68" customFormat="false" ht="12.75" hidden="false" customHeight="false" outlineLevel="0" collapsed="false">
      <c r="A68" s="39" t="s">
        <v>208</v>
      </c>
      <c r="B68" s="39" t="s">
        <v>209</v>
      </c>
      <c r="C68" s="41" t="s">
        <v>70</v>
      </c>
      <c r="E68" s="44" t="n">
        <v>458502.2564</v>
      </c>
      <c r="G68" s="45" t="n">
        <f aca="false">+E68-H68</f>
        <v>373906.75</v>
      </c>
      <c r="H68" s="47" t="n">
        <v>84595.5064</v>
      </c>
      <c r="I68" s="48"/>
      <c r="J68" s="49" t="s">
        <v>86</v>
      </c>
    </row>
    <row r="69" customFormat="false" ht="12.75" hidden="false" customHeight="false" outlineLevel="0" collapsed="false">
      <c r="A69" s="39" t="s">
        <v>210</v>
      </c>
      <c r="B69" s="39" t="s">
        <v>211</v>
      </c>
      <c r="C69" s="41" t="s">
        <v>70</v>
      </c>
      <c r="E69" s="44" t="n">
        <v>491482.7731</v>
      </c>
      <c r="G69" s="45" t="n">
        <f aca="false">+E69-H69</f>
        <v>491482.7731</v>
      </c>
      <c r="H69" s="37" t="n">
        <v>0</v>
      </c>
      <c r="I69" s="46"/>
    </row>
    <row r="70" customFormat="false" ht="12.75" hidden="false" customHeight="false" outlineLevel="0" collapsed="false">
      <c r="A70" s="39" t="s">
        <v>212</v>
      </c>
      <c r="B70" s="39" t="s">
        <v>213</v>
      </c>
      <c r="C70" s="41" t="s">
        <v>70</v>
      </c>
      <c r="E70" s="44" t="n">
        <v>1485</v>
      </c>
      <c r="G70" s="45" t="n">
        <f aca="false">+E70-H70</f>
        <v>1485</v>
      </c>
      <c r="H70" s="37" t="n">
        <v>0</v>
      </c>
      <c r="I70" s="46"/>
    </row>
    <row r="71" customFormat="false" ht="12.75" hidden="false" customHeight="false" outlineLevel="0" collapsed="false">
      <c r="A71" s="39" t="s">
        <v>214</v>
      </c>
      <c r="B71" s="39" t="s">
        <v>215</v>
      </c>
      <c r="C71" s="41" t="s">
        <v>70</v>
      </c>
      <c r="E71" s="44" t="n">
        <v>25120</v>
      </c>
      <c r="G71" s="45" t="n">
        <f aca="false">+E71-H71</f>
        <v>25120</v>
      </c>
      <c r="H71" s="37" t="n">
        <v>0</v>
      </c>
      <c r="I71" s="46"/>
    </row>
    <row r="72" customFormat="false" ht="12.75" hidden="false" customHeight="false" outlineLevel="0" collapsed="false">
      <c r="A72" s="39" t="s">
        <v>216</v>
      </c>
      <c r="B72" s="39" t="s">
        <v>217</v>
      </c>
      <c r="C72" s="41" t="s">
        <v>70</v>
      </c>
      <c r="E72" s="44" t="n">
        <v>52905</v>
      </c>
      <c r="G72" s="45" t="n">
        <f aca="false">+E72-H72</f>
        <v>0</v>
      </c>
      <c r="H72" s="47" t="n">
        <v>52905</v>
      </c>
      <c r="I72" s="47"/>
      <c r="J72" s="49" t="s">
        <v>218</v>
      </c>
    </row>
    <row r="73" customFormat="false" ht="12.75" hidden="false" customHeight="false" outlineLevel="0" collapsed="false">
      <c r="A73" s="39" t="s">
        <v>219</v>
      </c>
      <c r="B73" s="39" t="s">
        <v>220</v>
      </c>
      <c r="C73" s="41" t="s">
        <v>70</v>
      </c>
      <c r="E73" s="44" t="n">
        <v>30955055</v>
      </c>
      <c r="G73" s="45" t="n">
        <f aca="false">+E73-H73</f>
        <v>30955055</v>
      </c>
      <c r="H73" s="37" t="n">
        <v>0</v>
      </c>
      <c r="I73" s="46"/>
    </row>
    <row r="74" customFormat="false" ht="12.75" hidden="false" customHeight="false" outlineLevel="0" collapsed="false">
      <c r="A74" s="39" t="s">
        <v>221</v>
      </c>
      <c r="B74" s="39" t="s">
        <v>222</v>
      </c>
      <c r="C74" s="41" t="s">
        <v>70</v>
      </c>
      <c r="E74" s="44" t="n">
        <v>3286179.5</v>
      </c>
      <c r="G74" s="45" t="n">
        <f aca="false">+E74-H74</f>
        <v>3286179.5</v>
      </c>
      <c r="H74" s="37" t="n">
        <v>0</v>
      </c>
      <c r="I74" s="46"/>
    </row>
    <row r="75" customFormat="false" ht="12.75" hidden="false" customHeight="false" outlineLevel="0" collapsed="false">
      <c r="A75" s="39" t="s">
        <v>223</v>
      </c>
      <c r="B75" s="39" t="s">
        <v>224</v>
      </c>
      <c r="C75" s="41" t="s">
        <v>70</v>
      </c>
      <c r="E75" s="44" t="n">
        <v>75000</v>
      </c>
      <c r="G75" s="45" t="n">
        <f aca="false">+E75-H75</f>
        <v>75000</v>
      </c>
      <c r="H75" s="37" t="n">
        <v>0</v>
      </c>
      <c r="I75" s="46"/>
      <c r="K75" s="56"/>
    </row>
    <row r="76" customFormat="false" ht="12.75" hidden="false" customHeight="false" outlineLevel="0" collapsed="false">
      <c r="A76" s="39" t="s">
        <v>225</v>
      </c>
      <c r="B76" s="39" t="s">
        <v>226</v>
      </c>
      <c r="C76" s="41" t="s">
        <v>70</v>
      </c>
      <c r="E76" s="57" t="n">
        <v>1296389.8518</v>
      </c>
      <c r="F76" s="37"/>
      <c r="G76" s="45" t="n">
        <f aca="false">+E76-H76</f>
        <v>584213.8518</v>
      </c>
      <c r="H76" s="47" t="n">
        <v>712176</v>
      </c>
      <c r="I76" s="47"/>
      <c r="J76" s="49" t="s">
        <v>227</v>
      </c>
      <c r="K76" s="56" t="n">
        <v>0.0029999974766727</v>
      </c>
      <c r="L76" s="37"/>
      <c r="M76" s="36" t="s">
        <v>67</v>
      </c>
    </row>
    <row r="77" customFormat="false" ht="12.75" hidden="false" customHeight="false" outlineLevel="0" collapsed="false">
      <c r="A77" s="39" t="s">
        <v>228</v>
      </c>
      <c r="B77" s="39" t="s">
        <v>229</v>
      </c>
      <c r="C77" s="41" t="s">
        <v>74</v>
      </c>
      <c r="E77" s="44" t="n">
        <v>493109.6775</v>
      </c>
      <c r="G77" s="45" t="n">
        <f aca="false">+E77-H77</f>
        <v>-0.322500000009313</v>
      </c>
      <c r="H77" s="48" t="n">
        <v>493110</v>
      </c>
      <c r="I77" s="46"/>
      <c r="J77" s="58" t="n">
        <v>0.0029999974766727</v>
      </c>
    </row>
    <row r="78" customFormat="false" ht="12.75" hidden="false" customHeight="false" outlineLevel="0" collapsed="false">
      <c r="A78" s="39" t="s">
        <v>230</v>
      </c>
      <c r="B78" s="39" t="s">
        <v>231</v>
      </c>
      <c r="C78" s="41" t="s">
        <v>74</v>
      </c>
      <c r="E78" s="44" t="n">
        <v>58833.575</v>
      </c>
      <c r="G78" s="45" t="n">
        <f aca="false">+E78-H78</f>
        <v>-0.42500000000291</v>
      </c>
      <c r="H78" s="48" t="n">
        <v>58834</v>
      </c>
      <c r="I78" s="46"/>
    </row>
    <row r="79" customFormat="false" ht="12.75" hidden="false" customHeight="false" outlineLevel="0" collapsed="false">
      <c r="A79" s="39" t="s">
        <v>232</v>
      </c>
      <c r="B79" s="39" t="s">
        <v>233</v>
      </c>
      <c r="C79" s="41" t="s">
        <v>70</v>
      </c>
      <c r="E79" s="44" t="n">
        <v>77295.0628</v>
      </c>
      <c r="G79" s="45" t="n">
        <f aca="false">+E79-H79</f>
        <v>77295.0628</v>
      </c>
      <c r="H79" s="37" t="n">
        <v>0</v>
      </c>
      <c r="I79" s="46"/>
      <c r="J79" s="36" t="s">
        <v>234</v>
      </c>
      <c r="K79" s="37"/>
      <c r="L79" s="37"/>
    </row>
    <row r="80" s="36" customFormat="true" ht="12.75" hidden="false" customHeight="false" outlineLevel="0" collapsed="false">
      <c r="A80" s="39" t="s">
        <v>235</v>
      </c>
      <c r="B80" s="39" t="s">
        <v>236</v>
      </c>
      <c r="C80" s="41" t="s">
        <v>70</v>
      </c>
      <c r="E80" s="44" t="n">
        <v>182809.9392</v>
      </c>
      <c r="G80" s="45" t="n">
        <f aca="false">+E80-H80</f>
        <v>182809.9392</v>
      </c>
      <c r="K80" s="37"/>
      <c r="L80" s="37"/>
    </row>
    <row r="81" s="36" customFormat="true" ht="12.75" hidden="false" customHeight="false" outlineLevel="0" collapsed="false">
      <c r="A81" s="39" t="s">
        <v>237</v>
      </c>
      <c r="B81" s="39" t="s">
        <v>238</v>
      </c>
      <c r="C81" s="41" t="s">
        <v>70</v>
      </c>
      <c r="E81" s="44" t="n">
        <v>165236.893</v>
      </c>
      <c r="G81" s="45" t="n">
        <f aca="false">+E81-H81</f>
        <v>165236.893</v>
      </c>
      <c r="K81" s="37"/>
      <c r="L81" s="45"/>
    </row>
    <row r="82" s="36" customFormat="true" ht="12.75" hidden="false" customHeight="false" outlineLevel="0" collapsed="false">
      <c r="A82" s="39" t="s">
        <v>239</v>
      </c>
      <c r="B82" s="39" t="s">
        <v>240</v>
      </c>
      <c r="C82" s="41" t="s">
        <v>70</v>
      </c>
      <c r="E82" s="44" t="n">
        <v>1401545.94</v>
      </c>
      <c r="G82" s="45" t="n">
        <f aca="false">+E82-H82</f>
        <v>1401545.94</v>
      </c>
      <c r="J82" s="56" t="n">
        <v>0.0029999974766727</v>
      </c>
      <c r="K82" s="37"/>
      <c r="L82" s="37"/>
    </row>
    <row r="83" s="36" customFormat="true" ht="12.75" hidden="false" customHeight="false" outlineLevel="0" collapsed="false">
      <c r="A83" s="39" t="s">
        <v>241</v>
      </c>
      <c r="B83" s="39" t="s">
        <v>242</v>
      </c>
      <c r="C83" s="41" t="s">
        <v>70</v>
      </c>
      <c r="E83" s="44" t="n">
        <v>-2886890</v>
      </c>
      <c r="G83" s="45" t="n">
        <f aca="false">+E83-H83</f>
        <v>-2886890</v>
      </c>
      <c r="K83" s="37"/>
      <c r="L83" s="37"/>
    </row>
    <row r="84" s="36" customFormat="true" ht="12.75" hidden="false" customHeight="false" outlineLevel="0" collapsed="false">
      <c r="A84" s="39" t="s">
        <v>243</v>
      </c>
      <c r="B84" s="39" t="s">
        <v>244</v>
      </c>
      <c r="C84" s="41" t="s">
        <v>70</v>
      </c>
      <c r="E84" s="44" t="n">
        <v>0.287199997901917</v>
      </c>
      <c r="G84" s="45" t="n">
        <f aca="false">+E84-H84</f>
        <v>0.287199997901917</v>
      </c>
      <c r="K84" s="37"/>
      <c r="L84" s="37"/>
    </row>
    <row r="85" s="36" customFormat="true" ht="12.75" hidden="false" customHeight="false" outlineLevel="0" collapsed="false">
      <c r="A85" s="39" t="s">
        <v>245</v>
      </c>
      <c r="B85" s="39" t="s">
        <v>246</v>
      </c>
      <c r="C85" s="41" t="s">
        <v>70</v>
      </c>
      <c r="E85" s="44" t="n">
        <v>-65177137.9896</v>
      </c>
      <c r="G85" s="45" t="n">
        <f aca="false">+E85-H85</f>
        <v>-65177137.9896</v>
      </c>
      <c r="K85" s="37"/>
      <c r="L85" s="37"/>
    </row>
    <row r="86" s="36" customFormat="true" ht="12.75" hidden="false" customHeight="false" outlineLevel="0" collapsed="false">
      <c r="A86" s="39" t="s">
        <v>247</v>
      </c>
      <c r="B86" s="39" t="s">
        <v>248</v>
      </c>
      <c r="C86" s="41" t="s">
        <v>70</v>
      </c>
      <c r="E86" s="59" t="n">
        <v>-13149979.6082</v>
      </c>
      <c r="G86" s="45" t="n">
        <f aca="false">+E86-H86</f>
        <v>-13149979.6082</v>
      </c>
      <c r="K86" s="37"/>
      <c r="L86" s="37"/>
    </row>
    <row r="87" s="36" customFormat="true" ht="12.75" hidden="false" customHeight="false" outlineLevel="0" collapsed="false">
      <c r="A87" s="39" t="s">
        <v>249</v>
      </c>
      <c r="B87" s="39" t="s">
        <v>250</v>
      </c>
      <c r="C87" s="41" t="s">
        <v>70</v>
      </c>
      <c r="E87" s="59" t="n">
        <v>-9630320.45</v>
      </c>
      <c r="G87" s="45" t="n">
        <f aca="false">+E87-H87</f>
        <v>-9630320.45</v>
      </c>
      <c r="K87" s="37"/>
      <c r="L87" s="37"/>
    </row>
    <row r="88" s="36" customFormat="true" ht="12.75" hidden="false" customHeight="false" outlineLevel="0" collapsed="false">
      <c r="A88" s="39" t="s">
        <v>251</v>
      </c>
      <c r="B88" s="39" t="s">
        <v>252</v>
      </c>
      <c r="C88" s="41" t="s">
        <v>70</v>
      </c>
      <c r="E88" s="59" t="n">
        <v>-12316613.8673</v>
      </c>
      <c r="G88" s="45" t="n">
        <f aca="false">+E88-H88</f>
        <v>-12316613.8673</v>
      </c>
      <c r="K88" s="37"/>
      <c r="L88" s="37"/>
    </row>
    <row r="89" s="36" customFormat="true" ht="12.75" hidden="false" customHeight="false" outlineLevel="0" collapsed="false">
      <c r="A89" s="39" t="s">
        <v>253</v>
      </c>
      <c r="B89" s="39" t="s">
        <v>254</v>
      </c>
      <c r="C89" s="41" t="s">
        <v>70</v>
      </c>
      <c r="E89" s="44" t="n">
        <v>-91436972.8809</v>
      </c>
      <c r="G89" s="45" t="n">
        <f aca="false">+E89-H89</f>
        <v>-91436972.8809</v>
      </c>
      <c r="K89" s="37"/>
      <c r="L89" s="37"/>
    </row>
    <row r="90" s="36" customFormat="true" ht="12.75" hidden="false" customHeight="false" outlineLevel="0" collapsed="false">
      <c r="A90" s="39" t="s">
        <v>255</v>
      </c>
      <c r="B90" s="39" t="s">
        <v>256</v>
      </c>
      <c r="C90" s="41" t="s">
        <v>70</v>
      </c>
      <c r="E90" s="44" t="n">
        <v>-140199.6</v>
      </c>
      <c r="G90" s="45" t="n">
        <f aca="false">+E90-H90</f>
        <v>-140199.6</v>
      </c>
      <c r="K90" s="37"/>
      <c r="L90" s="37"/>
    </row>
    <row r="91" s="36" customFormat="true" ht="12.75" hidden="false" customHeight="false" outlineLevel="0" collapsed="false">
      <c r="A91" s="60" t="s">
        <v>257</v>
      </c>
      <c r="B91" s="60" t="s">
        <v>258</v>
      </c>
      <c r="C91" s="41" t="s">
        <v>70</v>
      </c>
      <c r="E91" s="44" t="n">
        <v>0</v>
      </c>
      <c r="G91" s="45" t="n">
        <f aca="false">+E91-H91</f>
        <v>0</v>
      </c>
      <c r="K91" s="37"/>
      <c r="L91" s="37"/>
    </row>
    <row r="92" s="36" customFormat="true" ht="12.75" hidden="false" customHeight="false" outlineLevel="0" collapsed="false">
      <c r="A92" s="39" t="s">
        <v>259</v>
      </c>
      <c r="B92" s="39" t="s">
        <v>260</v>
      </c>
      <c r="C92" s="41" t="s">
        <v>70</v>
      </c>
      <c r="E92" s="44" t="n">
        <v>-869.8925</v>
      </c>
      <c r="G92" s="45" t="n">
        <f aca="false">+E92-H92</f>
        <v>-869.8925</v>
      </c>
      <c r="K92" s="37"/>
      <c r="L92" s="37"/>
    </row>
    <row r="93" s="36" customFormat="true" ht="12.75" hidden="false" customHeight="false" outlineLevel="0" collapsed="false">
      <c r="A93" s="39" t="s">
        <v>261</v>
      </c>
      <c r="B93" s="39" t="s">
        <v>262</v>
      </c>
      <c r="C93" s="41" t="s">
        <v>70</v>
      </c>
      <c r="E93" s="44" t="n">
        <v>-371017.4633</v>
      </c>
      <c r="G93" s="45" t="n">
        <f aca="false">+E93-H93</f>
        <v>-371017.4633</v>
      </c>
      <c r="K93" s="37"/>
      <c r="L93" s="37"/>
    </row>
    <row r="94" s="36" customFormat="true" ht="12.75" hidden="false" customHeight="false" outlineLevel="0" collapsed="false">
      <c r="A94" s="39" t="s">
        <v>263</v>
      </c>
      <c r="B94" s="39" t="s">
        <v>264</v>
      </c>
      <c r="C94" s="41" t="s">
        <v>70</v>
      </c>
      <c r="E94" s="44" t="n">
        <v>-119.6352</v>
      </c>
      <c r="G94" s="45" t="n">
        <f aca="false">+E94-H94</f>
        <v>-119.6352</v>
      </c>
      <c r="K94" s="37"/>
      <c r="L94" s="37"/>
    </row>
    <row r="95" s="36" customFormat="true" ht="12.75" hidden="false" customHeight="false" outlineLevel="0" collapsed="false">
      <c r="A95" s="39"/>
      <c r="B95" s="39"/>
      <c r="C95" s="41"/>
      <c r="E95" s="61"/>
      <c r="G95" s="45"/>
      <c r="K95" s="37"/>
      <c r="L95" s="37"/>
    </row>
    <row r="96" s="36" customFormat="true" ht="12.75" hidden="false" customHeight="false" outlineLevel="0" collapsed="false">
      <c r="A96" s="39"/>
      <c r="B96" s="39"/>
      <c r="C96" s="41"/>
      <c r="E96" s="61"/>
      <c r="G96" s="45"/>
      <c r="K96" s="37"/>
      <c r="L96" s="37"/>
      <c r="N96" s="45"/>
    </row>
    <row r="97" customFormat="false" ht="12.75" hidden="false" customHeight="false" outlineLevel="0" collapsed="false">
      <c r="E97" s="43" t="n">
        <f aca="false">SUM(E4:E94)</f>
        <v>-33935276.434</v>
      </c>
      <c r="F97" s="43"/>
      <c r="G97" s="43" t="n">
        <f aca="false">SUM(G4:G94)</f>
        <v>-36008722.5243</v>
      </c>
      <c r="H97" s="43" t="n">
        <f aca="false">SUM(H4:H94)</f>
        <v>2073446.0903</v>
      </c>
      <c r="I97" s="43"/>
      <c r="K97" s="37" t="n">
        <v>-90782098.6609</v>
      </c>
    </row>
    <row r="99" customFormat="false" ht="12.75" hidden="false" customHeight="false" outlineLevel="0" collapsed="false">
      <c r="D99" s="36" t="s">
        <v>265</v>
      </c>
      <c r="E99" s="43"/>
      <c r="G99" s="45" t="n">
        <f aca="false">-G97</f>
        <v>36008722.5243</v>
      </c>
    </row>
    <row r="100" customFormat="false" ht="12.75" hidden="false" customHeight="false" outlineLevel="0" collapsed="false">
      <c r="D100" s="36" t="s">
        <v>266</v>
      </c>
      <c r="G100" s="44" t="n">
        <f aca="false">15%*G99</f>
        <v>5401308.378645</v>
      </c>
    </row>
  </sheetData>
  <autoFilter ref="A2:M2"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2012-01-19T09:31:29Z</dcterms:created>
  <dc:creator>MLAMELLARI</dc:creator>
  <dc:description/>
  <dc:language>it-IT</dc:language>
  <cp:lastModifiedBy/>
  <cp:lastPrinted>2016-10-03T09:59:38Z</cp:lastPrinted>
  <dcterms:modified xsi:type="dcterms:W3CDTF">2019-09-30T17:22:09Z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