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130" activeTab="1"/>
  </bookViews>
  <sheets>
    <sheet name="Pasqyra e Pozicionit Financiar" sheetId="2" r:id="rId1"/>
    <sheet name="PASH-sipas natyres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2"/>
  <c r="B68"/>
  <c r="C58"/>
  <c r="B58"/>
  <c r="C53"/>
  <c r="C60" s="1"/>
  <c r="C70" s="1"/>
  <c r="B53"/>
  <c r="B60" s="1"/>
  <c r="B70" s="1"/>
  <c r="C36"/>
  <c r="B36"/>
  <c r="C30"/>
  <c r="C41" s="1"/>
  <c r="B30"/>
  <c r="B41" s="1"/>
  <c r="C22"/>
  <c r="B22"/>
  <c r="C14"/>
  <c r="C24" s="1"/>
  <c r="C43" s="1"/>
  <c r="B14"/>
  <c r="B24" s="1"/>
  <c r="B43" s="1"/>
  <c r="B23" i="1" l="1"/>
  <c r="C23" l="1"/>
  <c r="B12" l="1"/>
  <c r="B17" s="1"/>
  <c r="B25" s="1"/>
  <c r="B27" s="1"/>
  <c r="C12"/>
  <c r="C17" s="1"/>
  <c r="C25" s="1"/>
  <c r="N14"/>
  <c r="N6"/>
  <c r="N12"/>
  <c r="M12"/>
  <c r="N27"/>
  <c r="N19"/>
  <c r="N20"/>
  <c r="N9"/>
  <c r="N15"/>
  <c r="M11"/>
  <c r="M6"/>
  <c r="N10"/>
  <c r="N7"/>
  <c r="M20"/>
  <c r="N13"/>
  <c r="N21"/>
  <c r="N11"/>
  <c r="N26"/>
  <c r="N16"/>
  <c r="M25"/>
  <c r="M14"/>
  <c r="N22"/>
  <c r="M23"/>
  <c r="M24"/>
  <c r="N17"/>
  <c r="M17"/>
  <c r="N8"/>
  <c r="M18"/>
  <c r="M10"/>
  <c r="M21"/>
  <c r="M15"/>
  <c r="M27"/>
  <c r="M13"/>
  <c r="N23"/>
  <c r="M9"/>
  <c r="M22"/>
  <c r="M16"/>
  <c r="N18"/>
  <c r="M26"/>
  <c r="M19"/>
  <c r="N24"/>
  <c r="N25"/>
  <c r="M7"/>
  <c r="M8"/>
  <c r="C27" l="1"/>
</calcChain>
</file>

<file path=xl/sharedStrings.xml><?xml version="1.0" encoding="utf-8"?>
<sst xmlns="http://schemas.openxmlformats.org/spreadsheetml/2006/main" count="86" uniqueCount="75">
  <si>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</si>
  <si>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</si>
  <si>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</si>
  <si>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</si>
  <si>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</si>
  <si>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</si>
  <si>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</si>
  <si>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</si>
  <si>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</si>
  <si>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</si>
  <si>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</si>
  <si>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</si>
  <si>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</si>
  <si>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</si>
  <si>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</si>
  <si>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</si>
  <si>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</si>
  <si>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</si>
  <si>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</si>
  <si>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</si>
  <si>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</si>
  <si>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</si>
  <si>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</si>
  <si>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</si>
  <si>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</si>
  <si>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</si>
  <si>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</si>
  <si>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PASQYRA E POZICIONIT FINANCIAR</t>
  </si>
  <si>
    <t>AKTIVET</t>
  </si>
  <si>
    <t>Aktive afatshkurtra</t>
  </si>
  <si>
    <t>Mjete monetare</t>
  </si>
  <si>
    <t>Te drejta te arketueshme dhe te tjera  investime financiare</t>
  </si>
  <si>
    <t>Kerkesa te arketueshme afatshkurtra</t>
  </si>
  <si>
    <t>Te tjera te arketueshme</t>
  </si>
  <si>
    <t>Instrumenta te tjera financiare</t>
  </si>
  <si>
    <t>Te tjera aktive afatshkurtra (pershkruaj)</t>
  </si>
  <si>
    <t>Inventare</t>
  </si>
  <si>
    <t>Lende te para dhe materiale te konsumueshme</t>
  </si>
  <si>
    <t>Prodhim ne proces dhe gjysem produkte</t>
  </si>
  <si>
    <t>Produkte te gatshme</t>
  </si>
  <si>
    <t>Mallra per shitje</t>
  </si>
  <si>
    <t>Parapagesa per inventare</t>
  </si>
  <si>
    <t>Shuma aktive afatshkurtra</t>
  </si>
  <si>
    <t>Aktive afatgjata</t>
  </si>
  <si>
    <t>Aktive afatgjata financiare</t>
  </si>
  <si>
    <t>Depozita afatgjata, huadhenie dhe te tjera te ngjashme</t>
  </si>
  <si>
    <t>Deftesa te arketueshme dhe kliente afatgjate</t>
  </si>
  <si>
    <t>Aktive afatgjata materiale</t>
  </si>
  <si>
    <t>Toka dhe ndertesa</t>
  </si>
  <si>
    <t>Makineri dhe paisje</t>
  </si>
  <si>
    <t>Te tjera ne shfrytezim</t>
  </si>
  <si>
    <t>Aktive afatgjata jomateriale</t>
  </si>
  <si>
    <t>Te tjera aktive afatgjata (pershkruaj)</t>
  </si>
  <si>
    <t>Shuma aktive afatgjata</t>
  </si>
  <si>
    <t>TOTALI AKTIVEVE</t>
  </si>
  <si>
    <t>DETYRIMET DHE KAPITALI</t>
  </si>
  <si>
    <t>Detyrime afatshkurtra</t>
  </si>
  <si>
    <t>Tituj te huamarrjes afatshkurter</t>
  </si>
  <si>
    <t>Te pagueshme per aktivitetin e shfrytezimit</t>
  </si>
  <si>
    <t>Te pagueshme ndaj punonjesve, kontribute dhe te tjera te ngjashme</t>
  </si>
  <si>
    <t>Te pagueshme per detyrime tatimore</t>
  </si>
  <si>
    <t>Parapagimet e arketuara</t>
  </si>
  <si>
    <t>Te tjera detyrime afatshkurtra financiare te tjera)</t>
  </si>
  <si>
    <t>Detyrime afatgjata</t>
  </si>
  <si>
    <t>Tituj te huamarrjes agatgjate</t>
  </si>
  <si>
    <t>Te tjera detyrime afatgjata (pershkruaj)</t>
  </si>
  <si>
    <t>Shuma e detyrimeve</t>
  </si>
  <si>
    <t>Kapitali</t>
  </si>
  <si>
    <t>Kapitali i pronarit</t>
  </si>
  <si>
    <t>Rezerva (ligjore, statutore, etj)</t>
  </si>
  <si>
    <t>Fitime/(Humbje) te periudhes financiare</t>
  </si>
  <si>
    <t>Fitime/(Humbje) te mbartura</t>
  </si>
  <si>
    <t>Terheqjet e pronarit</t>
  </si>
  <si>
    <t>Shuma e Kapitalit</t>
  </si>
  <si>
    <t>TOTALI DETYRIMET DHE KAPITALI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</si>
</sst>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  <charset val="238"/>
    </font>
    <font>
      <i/>
      <sz val="9"/>
      <name val="Arial"/>
      <family val="2"/>
    </font>
    <font>
      <sz val="9"/>
      <name val="Times New Roman"/>
      <family val="1"/>
    </font>
    <font>
      <b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3" fillId="0" borderId="0"/>
  </cellStyleXfs>
  <cellXfs count="4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9" fillId="0" borderId="0" xfId="0" applyFont="1" applyBorder="1" applyAlignment="1">
      <alignment horizontal="left"/>
    </xf>
    <xf numFmtId="0" fontId="14" fillId="0" borderId="0" xfId="2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3" fontId="1" fillId="3" borderId="0" xfId="0" applyNumberFormat="1" applyFont="1" applyFill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5" fillId="5" borderId="0" xfId="0" applyFont="1" applyFill="1" applyBorder="1" applyAlignment="1">
      <alignment horizontal="left" vertical="center"/>
    </xf>
    <xf numFmtId="3" fontId="1" fillId="5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9" fillId="0" borderId="0" xfId="0" applyFont="1" applyBorder="1" applyAlignment="1"/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76"/>
  <sheetViews>
    <sheetView workbookViewId="0">
      <pane xSplit="1" ySplit="3" topLeftCell="B43" activePane="bottomRight" state="frozen"/>
      <selection pane="topRight" activeCell="B1" sqref="B1"/>
      <selection pane="bottomLeft" activeCell="A4" sqref="A4"/>
      <selection pane="bottomRight" activeCell="B66" sqref="B66"/>
    </sheetView>
  </sheetViews>
  <sheetFormatPr defaultRowHeight="15"/>
  <cols>
    <col min="1" max="1" width="61" customWidth="1"/>
    <col min="2" max="3" width="22.28515625" customWidth="1"/>
  </cols>
  <sheetData>
    <row r="1" spans="1:3">
      <c r="A1" s="14"/>
    </row>
    <row r="2" spans="1:3" ht="15" customHeight="1">
      <c r="A2" s="25" t="s">
        <v>27</v>
      </c>
      <c r="B2" s="13" t="s">
        <v>23</v>
      </c>
      <c r="C2" s="13" t="s">
        <v>23</v>
      </c>
    </row>
    <row r="3" spans="1:3" ht="15" customHeight="1">
      <c r="A3" s="25"/>
      <c r="B3" s="13" t="s">
        <v>22</v>
      </c>
      <c r="C3" s="13" t="s">
        <v>21</v>
      </c>
    </row>
    <row r="4" spans="1:3">
      <c r="A4" s="26" t="s">
        <v>28</v>
      </c>
      <c r="B4" s="9"/>
      <c r="C4" s="9"/>
    </row>
    <row r="5" spans="1:3">
      <c r="A5" s="26" t="s">
        <v>29</v>
      </c>
      <c r="B5" s="9"/>
      <c r="C5" s="9"/>
    </row>
    <row r="6" spans="1:3">
      <c r="A6" s="26"/>
      <c r="B6" s="9"/>
      <c r="C6" s="9"/>
    </row>
    <row r="7" spans="1:3">
      <c r="A7" s="27" t="s">
        <v>30</v>
      </c>
      <c r="B7" s="28">
        <v>44387</v>
      </c>
      <c r="C7" s="28">
        <v>2653537</v>
      </c>
    </row>
    <row r="8" spans="1:3">
      <c r="A8" s="29"/>
      <c r="B8" s="9"/>
      <c r="C8" s="9"/>
    </row>
    <row r="9" spans="1:3">
      <c r="A9" s="27" t="s">
        <v>31</v>
      </c>
      <c r="B9" s="9"/>
      <c r="C9" s="9"/>
    </row>
    <row r="10" spans="1:3">
      <c r="A10" s="30" t="s">
        <v>32</v>
      </c>
      <c r="B10" s="9">
        <v>3807604</v>
      </c>
      <c r="C10" s="9">
        <v>3807604</v>
      </c>
    </row>
    <row r="11" spans="1:3">
      <c r="A11" s="30" t="s">
        <v>33</v>
      </c>
      <c r="B11" s="9"/>
      <c r="C11" s="9"/>
    </row>
    <row r="12" spans="1:3">
      <c r="A12" s="30" t="s">
        <v>34</v>
      </c>
      <c r="B12" s="9"/>
      <c r="C12" s="9"/>
    </row>
    <row r="13" spans="1:3">
      <c r="A13" s="31" t="s">
        <v>35</v>
      </c>
      <c r="B13" s="9"/>
      <c r="C13" s="9"/>
    </row>
    <row r="14" spans="1:3">
      <c r="A14" s="4" t="s">
        <v>3</v>
      </c>
      <c r="B14" s="28">
        <f>SUM(B10:B13)</f>
        <v>3807604</v>
      </c>
      <c r="C14" s="28">
        <f>SUM(C10:C13)</f>
        <v>3807604</v>
      </c>
    </row>
    <row r="15" spans="1:3">
      <c r="A15" s="29"/>
      <c r="B15" s="9"/>
      <c r="C15" s="9"/>
    </row>
    <row r="16" spans="1:3">
      <c r="A16" s="27" t="s">
        <v>36</v>
      </c>
      <c r="B16" s="9"/>
      <c r="C16" s="9"/>
    </row>
    <row r="17" spans="1:3">
      <c r="A17" s="30" t="s">
        <v>37</v>
      </c>
      <c r="B17" s="9">
        <v>70138</v>
      </c>
      <c r="C17" s="9">
        <v>70138</v>
      </c>
    </row>
    <row r="18" spans="1:3">
      <c r="A18" s="30" t="s">
        <v>38</v>
      </c>
      <c r="B18" s="9"/>
      <c r="C18" s="9"/>
    </row>
    <row r="19" spans="1:3">
      <c r="A19" s="30" t="s">
        <v>39</v>
      </c>
      <c r="B19" s="9"/>
      <c r="C19" s="9"/>
    </row>
    <row r="20" spans="1:3">
      <c r="A20" s="30" t="s">
        <v>40</v>
      </c>
      <c r="B20" s="9"/>
      <c r="C20" s="9"/>
    </row>
    <row r="21" spans="1:3">
      <c r="A21" s="30" t="s">
        <v>41</v>
      </c>
      <c r="B21" s="9"/>
      <c r="C21" s="9"/>
    </row>
    <row r="22" spans="1:3">
      <c r="A22" s="4" t="s">
        <v>3</v>
      </c>
      <c r="B22" s="28">
        <f>SUM(B17:B21)</f>
        <v>70138</v>
      </c>
      <c r="C22" s="28">
        <f>SUM(C17:C21)</f>
        <v>70138</v>
      </c>
    </row>
    <row r="23" spans="1:3">
      <c r="A23" s="4"/>
      <c r="B23" s="9"/>
      <c r="C23" s="9"/>
    </row>
    <row r="24" spans="1:3" ht="15.75" thickBot="1">
      <c r="A24" s="4" t="s">
        <v>42</v>
      </c>
      <c r="B24" s="32">
        <f>+B7+B14+B22</f>
        <v>3922129</v>
      </c>
      <c r="C24" s="32">
        <f>+C7+C14+C22</f>
        <v>6531279</v>
      </c>
    </row>
    <row r="25" spans="1:3">
      <c r="A25" s="33"/>
      <c r="B25" s="9"/>
      <c r="C25" s="9"/>
    </row>
    <row r="26" spans="1:3">
      <c r="A26" s="26" t="s">
        <v>43</v>
      </c>
      <c r="B26" s="9"/>
      <c r="C26" s="9"/>
    </row>
    <row r="27" spans="1:3">
      <c r="A27" s="27" t="s">
        <v>44</v>
      </c>
      <c r="B27" s="9"/>
      <c r="C27" s="9"/>
    </row>
    <row r="28" spans="1:3">
      <c r="A28" s="30" t="s">
        <v>45</v>
      </c>
      <c r="B28" s="9"/>
      <c r="C28" s="9"/>
    </row>
    <row r="29" spans="1:3">
      <c r="A29" s="30" t="s">
        <v>46</v>
      </c>
      <c r="B29" s="9"/>
      <c r="C29" s="9"/>
    </row>
    <row r="30" spans="1:3">
      <c r="A30" s="4" t="s">
        <v>3</v>
      </c>
      <c r="B30" s="28">
        <f>SUM(B28:B29)</f>
        <v>0</v>
      </c>
      <c r="C30" s="28">
        <f>SUM(C28:C29)</f>
        <v>0</v>
      </c>
    </row>
    <row r="31" spans="1:3">
      <c r="A31" s="33"/>
      <c r="B31" s="9"/>
      <c r="C31" s="9"/>
    </row>
    <row r="32" spans="1:3">
      <c r="A32" s="27" t="s">
        <v>47</v>
      </c>
      <c r="B32" s="9"/>
      <c r="C32" s="9"/>
    </row>
    <row r="33" spans="1:3">
      <c r="A33" s="30" t="s">
        <v>48</v>
      </c>
      <c r="B33">
        <v>1140388</v>
      </c>
      <c r="C33">
        <v>1140388</v>
      </c>
    </row>
    <row r="34" spans="1:3">
      <c r="A34" s="30" t="s">
        <v>49</v>
      </c>
      <c r="B34" s="9">
        <v>864909</v>
      </c>
      <c r="C34" s="9">
        <v>864909</v>
      </c>
    </row>
    <row r="35" spans="1:3">
      <c r="A35" s="30" t="s">
        <v>50</v>
      </c>
      <c r="B35" s="9"/>
      <c r="C35" s="9"/>
    </row>
    <row r="36" spans="1:3">
      <c r="A36" s="4" t="s">
        <v>3</v>
      </c>
      <c r="B36" s="28">
        <f>SUM(B33:B35)</f>
        <v>2005297</v>
      </c>
      <c r="C36" s="28">
        <f>SUM(C33:C35)</f>
        <v>2005297</v>
      </c>
    </row>
    <row r="37" spans="1:3">
      <c r="A37" s="4"/>
      <c r="B37" s="9"/>
      <c r="C37" s="9"/>
    </row>
    <row r="38" spans="1:3">
      <c r="A38" s="27" t="s">
        <v>51</v>
      </c>
      <c r="B38" s="28"/>
      <c r="C38" s="28"/>
    </row>
    <row r="39" spans="1:3">
      <c r="A39" s="34" t="s">
        <v>52</v>
      </c>
      <c r="B39" s="35">
        <v>17330495</v>
      </c>
      <c r="C39" s="35">
        <v>17330495</v>
      </c>
    </row>
    <row r="40" spans="1:3">
      <c r="A40" s="27"/>
      <c r="B40" s="9"/>
      <c r="C40" s="9"/>
    </row>
    <row r="41" spans="1:3" ht="15.75" thickBot="1">
      <c r="A41" s="4" t="s">
        <v>53</v>
      </c>
      <c r="B41" s="32">
        <f>B30+B36+B39</f>
        <v>19335792</v>
      </c>
      <c r="C41" s="32">
        <f>C30+C36+C39</f>
        <v>19335792</v>
      </c>
    </row>
    <row r="42" spans="1:3" ht="18">
      <c r="A42" s="36"/>
      <c r="B42" s="9"/>
      <c r="C42" s="9"/>
    </row>
    <row r="43" spans="1:3" ht="15.75" thickBot="1">
      <c r="A43" s="37" t="s">
        <v>54</v>
      </c>
      <c r="B43" s="38">
        <f>+B24+B41</f>
        <v>23257921</v>
      </c>
      <c r="C43" s="38">
        <f>+C24+C41</f>
        <v>25867071</v>
      </c>
    </row>
    <row r="44" spans="1:3" ht="15.75" thickTop="1">
      <c r="A44" s="39"/>
      <c r="B44" s="40"/>
      <c r="C44" s="40"/>
    </row>
    <row r="45" spans="1:3">
      <c r="A45" s="26" t="s">
        <v>55</v>
      </c>
      <c r="B45" s="40"/>
      <c r="C45" s="40"/>
    </row>
    <row r="46" spans="1:3">
      <c r="A46" s="27" t="s">
        <v>56</v>
      </c>
      <c r="B46" s="9"/>
      <c r="C46" s="9"/>
    </row>
    <row r="47" spans="1:3">
      <c r="A47" s="30" t="s">
        <v>57</v>
      </c>
      <c r="B47" s="9"/>
      <c r="C47" s="9"/>
    </row>
    <row r="48" spans="1:3">
      <c r="A48" s="30" t="s">
        <v>58</v>
      </c>
      <c r="B48" s="9"/>
      <c r="C48" s="9"/>
    </row>
    <row r="49" spans="1:4">
      <c r="A49" s="30" t="s">
        <v>59</v>
      </c>
      <c r="B49" s="9">
        <v>3533339</v>
      </c>
      <c r="C49" s="9"/>
    </row>
    <row r="50" spans="1:4">
      <c r="A50" s="30" t="s">
        <v>60</v>
      </c>
      <c r="B50" s="9"/>
      <c r="C50" s="9"/>
    </row>
    <row r="51" spans="1:4">
      <c r="A51" s="30" t="s">
        <v>61</v>
      </c>
      <c r="B51" s="9"/>
      <c r="C51" s="9"/>
    </row>
    <row r="52" spans="1:4">
      <c r="A52" s="31" t="s">
        <v>62</v>
      </c>
      <c r="B52" s="9">
        <v>180000</v>
      </c>
      <c r="C52" s="9">
        <v>38006</v>
      </c>
    </row>
    <row r="53" spans="1:4">
      <c r="A53" s="4" t="s">
        <v>3</v>
      </c>
      <c r="B53" s="28">
        <f>SUM(B47:B52)</f>
        <v>3713339</v>
      </c>
      <c r="C53" s="28">
        <f>SUM(C47:C52)</f>
        <v>38006</v>
      </c>
    </row>
    <row r="54" spans="1:4">
      <c r="A54" s="41"/>
      <c r="B54" s="9"/>
      <c r="C54" s="9"/>
    </row>
    <row r="55" spans="1:4">
      <c r="A55" s="27" t="s">
        <v>63</v>
      </c>
      <c r="B55" s="9"/>
      <c r="C55" s="9"/>
    </row>
    <row r="56" spans="1:4">
      <c r="A56" s="30" t="s">
        <v>64</v>
      </c>
      <c r="B56" s="42"/>
      <c r="C56" s="42"/>
      <c r="D56" s="42"/>
    </row>
    <row r="57" spans="1:4">
      <c r="A57" s="34" t="s">
        <v>65</v>
      </c>
      <c r="B57" s="9">
        <v>6917108</v>
      </c>
      <c r="C57" s="9">
        <v>6917108</v>
      </c>
      <c r="D57" s="42"/>
    </row>
    <row r="58" spans="1:4">
      <c r="A58" s="4" t="s">
        <v>3</v>
      </c>
      <c r="B58" s="28">
        <f>SUM(B56:B57)</f>
        <v>6917108</v>
      </c>
      <c r="C58" s="28">
        <f>SUM(C56:C57)</f>
        <v>6917108</v>
      </c>
    </row>
    <row r="59" spans="1:4">
      <c r="A59" s="4"/>
      <c r="B59" s="9"/>
      <c r="C59" s="9"/>
    </row>
    <row r="60" spans="1:4" ht="15.75" thickBot="1">
      <c r="A60" s="4" t="s">
        <v>66</v>
      </c>
      <c r="B60" s="32">
        <f>B53+B58</f>
        <v>10630447</v>
      </c>
      <c r="C60" s="32">
        <f>C53+C58</f>
        <v>6955114</v>
      </c>
    </row>
    <row r="61" spans="1:4">
      <c r="A61" s="41"/>
      <c r="B61" s="9"/>
      <c r="C61" s="9"/>
    </row>
    <row r="62" spans="1:4">
      <c r="A62" s="27" t="s">
        <v>67</v>
      </c>
      <c r="B62" s="9"/>
      <c r="C62" s="9"/>
    </row>
    <row r="63" spans="1:4">
      <c r="A63" s="43" t="s">
        <v>68</v>
      </c>
      <c r="B63" s="9">
        <v>20000000</v>
      </c>
      <c r="C63" s="9">
        <v>20000000</v>
      </c>
    </row>
    <row r="64" spans="1:4">
      <c r="A64" s="43" t="s">
        <v>69</v>
      </c>
      <c r="B64" s="9"/>
      <c r="C64" s="9"/>
    </row>
    <row r="65" spans="1:3">
      <c r="A65" s="43" t="s">
        <v>70</v>
      </c>
      <c r="B65" s="9">
        <v>-6284483</v>
      </c>
      <c r="C65" s="9"/>
    </row>
    <row r="66" spans="1:3">
      <c r="A66" s="43" t="s">
        <v>71</v>
      </c>
      <c r="B66" s="9">
        <v>-1088043</v>
      </c>
      <c r="C66" s="9">
        <v>-1088043</v>
      </c>
    </row>
    <row r="67" spans="1:3">
      <c r="A67" s="43" t="s">
        <v>72</v>
      </c>
      <c r="B67" s="9"/>
      <c r="C67" s="9"/>
    </row>
    <row r="68" spans="1:3" ht="15.75" thickBot="1">
      <c r="A68" s="4" t="s">
        <v>73</v>
      </c>
      <c r="B68" s="32">
        <f>SUM(B63:B67)</f>
        <v>12627474</v>
      </c>
      <c r="C68" s="32">
        <f>SUM(C63:C67)</f>
        <v>18911957</v>
      </c>
    </row>
    <row r="69" spans="1:3">
      <c r="A69" s="1"/>
      <c r="B69" s="1"/>
      <c r="C69" s="1"/>
    </row>
    <row r="70" spans="1:3" ht="15.75" thickBot="1">
      <c r="A70" s="37" t="s">
        <v>74</v>
      </c>
      <c r="B70" s="38">
        <f>B60+B68</f>
        <v>23257921</v>
      </c>
      <c r="C70" s="38">
        <f>C60+C68</f>
        <v>25867071</v>
      </c>
    </row>
    <row r="71" spans="1:3" ht="15.75" thickTop="1">
      <c r="A71" s="1"/>
      <c r="B71" s="1"/>
      <c r="C71" s="1"/>
    </row>
    <row r="72" spans="1:3">
      <c r="A72" s="1"/>
      <c r="B72" s="1"/>
      <c r="C72" s="1"/>
    </row>
    <row r="74" spans="1:3" ht="21">
      <c r="A74" s="44"/>
    </row>
    <row r="76" spans="1:3" ht="21">
      <c r="A76" s="44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6" workbookViewId="0">
      <selection activeCell="B25" sqref="B25"/>
    </sheetView>
  </sheetViews>
  <sheetFormatPr defaultRowHeight="15"/>
  <cols>
    <col min="1" max="1" width="72.28515625" customWidth="1"/>
    <col min="2" max="2" width="12.85546875" bestFit="1" customWidth="1"/>
    <col min="3" max="3" width="12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4" t="s">
        <v>25</v>
      </c>
    </row>
    <row r="2" spans="1:14" ht="15" customHeight="1">
      <c r="A2" s="23" t="s">
        <v>24</v>
      </c>
      <c r="B2" s="13" t="s">
        <v>23</v>
      </c>
      <c r="C2" s="13" t="s">
        <v>23</v>
      </c>
    </row>
    <row r="3" spans="1:14" ht="15" customHeight="1">
      <c r="A3" s="24"/>
      <c r="B3" s="13" t="s">
        <v>22</v>
      </c>
      <c r="C3" s="13" t="s">
        <v>21</v>
      </c>
    </row>
    <row r="4" spans="1:14">
      <c r="A4" s="12" t="s">
        <v>20</v>
      </c>
      <c r="B4" s="1"/>
      <c r="C4" s="1"/>
    </row>
    <row r="5" spans="1:14">
      <c r="B5" s="11"/>
      <c r="C5" s="1"/>
    </row>
    <row r="6" spans="1:14">
      <c r="A6" s="6" t="s">
        <v>19</v>
      </c>
      <c r="B6" s="15">
        <v>0</v>
      </c>
      <c r="C6" s="16">
        <v>1073252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6">
        <v>0</v>
      </c>
      <c r="C8" s="16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7">
        <v>0</v>
      </c>
      <c r="C10" s="16">
        <v>-3350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7"/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9">
        <f>SUM(B13:B14)</f>
        <v>-6096468</v>
      </c>
      <c r="C12" s="19">
        <f>SUM(C13:C14)</f>
        <v>-1003742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0" t="s">
        <v>12</v>
      </c>
      <c r="B13" s="17">
        <v>-6064690</v>
      </c>
      <c r="C13" s="16">
        <v>-844778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0" t="s">
        <v>11</v>
      </c>
      <c r="B14" s="17">
        <v>-31778</v>
      </c>
      <c r="C14" s="16">
        <v>-158964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8"/>
      <c r="C15" s="16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6">
        <v>-140000</v>
      </c>
      <c r="C16" s="16">
        <v>-66160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0">
        <f>+B6+B7+B8+B10+B12+B15+B16</f>
        <v>-6236468</v>
      </c>
      <c r="C17" s="20">
        <f>+C6+C7+C8+C10+C12+C15+C16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9"/>
      <c r="C18" s="9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7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15"/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7">
        <v>-48015</v>
      </c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7"/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0">
        <f>SUM(B20:B22)</f>
        <v>-48015</v>
      </c>
      <c r="C23" s="20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3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1">
        <f>+B17+B23</f>
        <v>-6284483</v>
      </c>
      <c r="C25" s="21">
        <f>+C17+C23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5"/>
      <c r="C26" s="1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2">
        <f>+B25-B26</f>
        <v>-6284483</v>
      </c>
      <c r="C27" s="22">
        <f>+C25-C26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Pozicionit Financiar</vt:lpstr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2021-05-01T13:40:19Z</dcterms:modified>
</cp:coreProperties>
</file>