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ALMEX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6" i="18" l="1"/>
  <c r="D44" i="18" l="1"/>
  <c r="B44" i="18"/>
  <c r="D41" i="18"/>
  <c r="B41" i="18"/>
  <c r="D39" i="18"/>
  <c r="B39" i="18"/>
  <c r="D37" i="18"/>
  <c r="B37" i="18"/>
  <c r="D26" i="18"/>
  <c r="D23" i="18"/>
  <c r="B23" i="18"/>
  <c r="D22" i="18"/>
  <c r="B22" i="18"/>
  <c r="D20" i="18"/>
  <c r="B20" i="18"/>
  <c r="D19" i="18"/>
  <c r="B19" i="18"/>
  <c r="D14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<sst xmlns="http://schemas.openxmlformats.org/spreadsheetml/2006/main" count="414" uniqueCount="271">
  <si>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</si>
  <si>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</si>
  <si>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</si>
  <si>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</si>
  <si>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</si>
  <si>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</si>
  <si>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</si>
  <si>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</si>
  <si>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</si>
  <si>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</si>
  <si>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</si>
  <si>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</si>
  <si>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</si>
  <si>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</si>
  <si>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</si>
  <si>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</si>
  <si>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</si>
  <si>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</si>
  <si>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</si>
  <si>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</si>
  <si>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</si>
  <si>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</si>
  <si>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</si>
  <si>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</si>
  <si>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</si>
  <si>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</si>
  <si>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</si>
  <si>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</si>
  <si>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</si>
  <si>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</si>
  <si>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</si>
  <si>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</si>
  <si>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</si>
  <si>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</si>
  <si>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</si>
  <si>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</si>
  <si>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</si>
  <si>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</si>
  <si>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</si>
  <si>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</si>
  <si>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</si>
  <si>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</si>
  <si>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</si>
  <si>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</si>
  <si>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</si>
  <si>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</si>
  <si>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</si>
  <si>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</si>
  <si>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</si>
  <si>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</si>
  <si>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</si>
  <si>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</si>
  <si>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</si>
  <si>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</si>
  <si>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</si>
  <si>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</si>
  <si>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</si>
  <si>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</si>
  <si>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</si>
  <si>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</si>
  <si>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</si>
  <si>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</si>
  <si>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</si>
  <si>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</si>
  <si>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</si>
  <si>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</si>
  <si>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</si>
  <si>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</si>
  <si>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</si>
  <si>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</si>
  <si>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</si>
  <si>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</si>
  <si>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</si>
  <si>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</si>
  <si>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</si>
  <si>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</si>
  <si>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</si>
  <si>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</si>
  <si>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</si>
  <si>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</si>
  <si>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</si>
  <si>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</si>
  <si>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</si>
  <si>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</si>
  <si>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</si>
  <si>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</si>
  <si>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</si>
  <si>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</si>
  <si>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</si>
  <si>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</si>
  <si>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</si>
  <si>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</si>
  <si>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</si>
  <si>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</si>
  <si>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</si>
  <si>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</si>
  <si>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</si>
  <si>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</si>
  <si>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</si>
  <si>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</si>
  <si>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</si>
  <si>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</si>
  <si>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</si>
  <si>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</si>
  <si>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</si>
  <si>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</si>
  <si>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</si>
  <si>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</si>
  <si>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</si>
  <si>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</si>
  <si>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</si>
  <si>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</si>
  <si>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</si>
  <si>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</si>
  <si>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</si>
  <si>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</si>
  <si>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</si>
  <si>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</si>
  <si>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</si>
  <si>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</si>
  <si>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</si>
  <si>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</si>
  <si>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</si>
  <si>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</si>
  <si>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</si>
  <si>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</si>
  <si>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</si>
  <si>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</si>
  <si>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</si>
  <si>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</si>
  <si>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</si>
  <si>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</si>
  <si>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</si>
  <si>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</si>
  <si>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</si>
  <si>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</si>
  <si>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</si>
  <si>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</si>
  <si>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</si>
  <si>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</si>
  <si>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</si>
  <si>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</si>
  <si>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</si>
  <si>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</si>
  <si>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</si>
  <si>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</si>
  <si>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</si>
  <si>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</si>
  <si>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</si>
  <si>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</si>
  <si>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</si>
  <si>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</si>
  <si>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</si>
  <si>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</si>
  <si>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</si>
  <si>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</si>
  <si>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</si>
  <si>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</si>
  <si>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</si>
  <si>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</si>
  <si>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</si>
  <si>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</si>
  <si>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</si>
  <si>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</si>
  <si>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</si>
  <si>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</si>
  <si>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</si>
  <si>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</si>
  <si>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</si>
  <si>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</si>
  <si>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</si>
  <si>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</si>
  <si>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</si>
  <si>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</si>
  <si>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</si>
  <si>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</si>
  <si>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</si>
  <si>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</si>
  <si>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</si>
  <si>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</si>
  <si>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</si>
  <si>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</si>
  <si>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</si>
  <si>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</si>
  <si>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</si>
  <si>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</si>
  <si>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</si>
  <si>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</si>
  <si>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</si>
  <si>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</si>
  <si>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</si>
  <si>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</si>
  <si>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</si>
  <si>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</si>
  <si>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</si>
  <si>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</si>
  <si>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</si>
  <si>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</si>
  <si>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</si>
  <si>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</si>
  <si>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</si>
  <si>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</si>
  <si>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</si>
  <si>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</si>
  <si>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</si>
  <si>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</si>
  <si>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</si>
  <si>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</si>
  <si>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</si>
  <si>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</si>
  <si>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</si>
  <si>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</si>
  <si>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</si>
  <si>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</si>
  <si>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</si>
  <si>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</si>
  <si>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</si>
  <si>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</si>
  <si>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</si>
  <si>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</si>
  <si>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</si>
  <si>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</si>
  <si>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</si>
  <si>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</si>
  <si>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</si>
  <si>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</si>
  <si>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</si>
  <si>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</si>
  <si>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</si>
  <si>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</si>
  <si>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</si>
  <si>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</si>
  <si>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</si>
  <si>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</si>
  <si>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</si>
  <si>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</si>
  <si>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</si>
  <si>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</si>
  <si>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</si>
  <si>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</si>
  <si>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</si>
  <si>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</si>
  <si>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</si>
  <si>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</si>
  <si>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</si>
  <si>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</si>
  <si>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</si>
  <si>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</si>
  <si>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</si>
  <si>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</si>
  <si>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</si>
  <si>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</si>
  <si>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</si>
  <si>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</si>
  <si>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</si>
  <si>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</si>
  <si>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</si>
  <si>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</si>
  <si>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</si>
  <si>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</si>
  <si>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</si>
  <si>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</si>
  <si>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</si>
  <si>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</si>
  <si>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</si>
  <si>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</si>
  <si>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</si>
  <si>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</si>
  <si>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 xml:space="preserve">emri nga sistemi ALMEXWOOD SHPK </t>
  </si>
  <si>
    <t>NIPT nga sistemi K36603807B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</si>
  <si>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(pershkruaj)GJOBA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</si>
</sst>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A34" sqref="A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182893467</v>
      </c>
      <c r="C14" s="52"/>
      <c r="D14" s="64">
        <f>173117576+311346</f>
        <v>173428922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-133182634</f>
        <v>-133182634</v>
      </c>
      <c r="C19" s="52"/>
      <c r="D19" s="64">
        <f>-133441901</f>
        <v>-133441901</v>
      </c>
      <c r="E19" s="51"/>
      <c r="F19" s="42"/>
    </row>
    <row r="20" spans="1:6">
      <c r="A20" s="63" t="s">
        <v>244</v>
      </c>
      <c r="B20" s="64">
        <f>-2097408</f>
        <v>-2097408</v>
      </c>
      <c r="C20" s="52"/>
      <c r="D20" s="64">
        <f>-1889847</f>
        <v>-1889847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-12338588</f>
        <v>-12338588</v>
      </c>
      <c r="C22" s="52"/>
      <c r="D22" s="64">
        <f>-9966600</f>
        <v>-9966600</v>
      </c>
      <c r="E22" s="51"/>
      <c r="F22" s="42"/>
    </row>
    <row r="23" spans="1:6">
      <c r="A23" s="63" t="s">
        <v>246</v>
      </c>
      <c r="B23" s="64">
        <f>-2047603</f>
        <v>-2047603</v>
      </c>
      <c r="C23" s="52"/>
      <c r="D23" s="64">
        <f>-1582769</f>
        <v>-1582769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-7603986</f>
        <v>-7603986</v>
      </c>
      <c r="C26" s="52"/>
      <c r="D26" s="64">
        <f>-5283255</f>
        <v>-5283255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f>-1370279</f>
        <v>-1370279</v>
      </c>
      <c r="C37" s="52"/>
      <c r="D37" s="64">
        <f>-787926</f>
        <v>-787926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f>-2265587</f>
        <v>-2265587</v>
      </c>
      <c r="C39" s="52"/>
      <c r="D39" s="64">
        <f>-315976</f>
        <v>-315976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f>-1841604</f>
        <v>-1841604</v>
      </c>
      <c r="C41" s="52"/>
      <c r="D41" s="64">
        <f>-170000</f>
        <v>-170000</v>
      </c>
      <c r="E41" s="51"/>
      <c r="F41" s="42"/>
    </row>
    <row r="42" spans="1:6">
      <c r="A42" s="45" t="s">
        <v>224</v>
      </c>
      <c r="B42" s="54">
        <f>SUM(B9:B41)</f>
        <v>20145778</v>
      </c>
      <c r="C42" s="55"/>
      <c r="D42" s="54">
        <f>SUM(D9:D41)</f>
        <v>19990648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-3298108</f>
        <v>-3298108</v>
      </c>
      <c r="C44" s="52"/>
      <c r="D44" s="64">
        <f>-3024097</f>
        <v>-3024097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16847670</v>
      </c>
      <c r="C47" s="58"/>
      <c r="D47" s="67">
        <f>SUM(D42:D46)</f>
        <v>16966551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16847670</v>
      </c>
      <c r="C57" s="77"/>
      <c r="D57" s="76">
        <f>D47+D55</f>
        <v>16966551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2019-09-30T21:48:38Z</dcterms:modified>
</cp:coreProperties>
</file>