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20" r:id="rId2"/>
    <sheet name="3.2-CashFlow (direkt)" sheetId="18" r:id="rId3"/>
    <sheet name="4-Pasq. e Levizjeve ne Kapital" sheetId="19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0"/>
  <c r="B55"/>
  <c r="D42"/>
  <c r="D47" s="1"/>
  <c r="D57" s="1"/>
  <c r="B42"/>
  <c r="B47" s="1"/>
  <c r="B57" s="1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42" i="18" l="1"/>
  <c r="B42"/>
  <c r="D29"/>
  <c r="B29"/>
  <c r="D18"/>
  <c r="D44" s="1"/>
  <c r="D47" s="1"/>
  <c r="B18"/>
  <c r="B44" s="1"/>
  <c r="B47" s="1"/>
  <c r="D107" i="17" l="1"/>
  <c r="D109" s="1"/>
  <c r="B107"/>
  <c r="B109" s="1"/>
  <c r="D92"/>
  <c r="B92"/>
  <c r="D75"/>
  <c r="B75"/>
  <c r="D55"/>
  <c r="B55"/>
  <c r="D33"/>
  <c r="B33"/>
  <c r="B57" s="1"/>
  <c r="D94" l="1"/>
  <c r="D57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<sst xmlns="http://schemas.openxmlformats.org/spreadsheetml/2006/main" count="604" uniqueCount="411">
  <si>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</si>
  <si>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</si>
  <si>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</si>
  <si>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</si>
  <si>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</si>
  <si>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</si>
  <si>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</si>
  <si>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</si>
  <si>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</si>
  <si>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</si>
  <si>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</si>
  <si>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</si>
  <si>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</si>
  <si>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</si>
  <si>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</si>
  <si>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</si>
  <si>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</si>
  <si>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</si>
  <si>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</si>
  <si>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</si>
  <si>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</si>
  <si>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</si>
  <si>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</si>
  <si>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</si>
  <si>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</si>
  <si>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</si>
  <si>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</si>
  <si>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</si>
  <si>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</si>
  <si>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</si>
  <si>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</si>
  <si>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</si>
  <si>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</si>
  <si>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</si>
  <si>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</si>
  <si>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</si>
  <si>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</si>
  <si>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</si>
  <si>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</si>
  <si>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</si>
  <si>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</si>
  <si>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</si>
  <si>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</si>
  <si>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</si>
  <si>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</si>
  <si>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</si>
  <si>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</si>
  <si>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</si>
  <si>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</si>
  <si>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</si>
  <si>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</si>
  <si>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</si>
  <si>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</si>
  <si>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</si>
  <si>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</si>
  <si>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</si>
  <si>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</si>
  <si>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</si>
  <si>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</si>
  <si>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</si>
  <si>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</si>
  <si>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</si>
  <si>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</si>
  <si>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</si>
  <si>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</si>
  <si>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</si>
  <si>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</si>
  <si>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</si>
  <si>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</si>
  <si>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</si>
  <si>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</si>
  <si>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</si>
  <si>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</si>
  <si>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</si>
  <si>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</si>
  <si>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</si>
  <si>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</si>
  <si>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</si>
  <si>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</si>
  <si>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</si>
  <si>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</si>
  <si>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</si>
  <si>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</si>
  <si>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</si>
  <si>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</si>
  <si>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</si>
  <si>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</si>
  <si>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</si>
  <si>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</si>
  <si>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</si>
  <si>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</si>
  <si>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</si>
  <si>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</si>
  <si>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</si>
  <si>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</si>
  <si>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</si>
  <si>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</si>
  <si>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</si>
  <si>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</si>
  <si>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</si>
  <si>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</si>
  <si>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</si>
  <si>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</si>
  <si>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</si>
  <si>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</si>
  <si>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</si>
  <si>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</si>
  <si>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</si>
  <si>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</si>
  <si>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</si>
  <si>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</si>
  <si>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</si>
  <si>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</si>
  <si>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</si>
  <si>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</si>
  <si>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</si>
  <si>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</si>
  <si>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</si>
  <si>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</si>
  <si>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</si>
  <si>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</si>
  <si>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</si>
  <si>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</si>
  <si>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</si>
  <si>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</si>
  <si>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</si>
  <si>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</si>
  <si>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</si>
  <si>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</si>
  <si>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</si>
  <si>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</si>
  <si>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</si>
  <si>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</si>
  <si>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</si>
  <si>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</si>
  <si>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</si>
  <si>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</si>
  <si>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</si>
  <si>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</si>
  <si>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</si>
  <si>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</si>
  <si>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</si>
  <si>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</si>
  <si>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</si>
  <si>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</si>
  <si>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</si>
  <si>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</si>
  <si>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</si>
  <si>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</si>
  <si>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</si>
  <si>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</si>
  <si>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</si>
  <si>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</si>
  <si>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</si>
  <si>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</si>
  <si>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</si>
  <si>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</si>
  <si>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</si>
  <si>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</si>
  <si>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</si>
  <si>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</si>
  <si>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</si>
  <si>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</si>
  <si>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</si>
  <si>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</si>
  <si>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</si>
  <si>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</si>
  <si>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</si>
  <si>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</si>
  <si>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</si>
  <si>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</si>
  <si>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</si>
  <si>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</si>
  <si>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</si>
  <si>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</si>
  <si>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</si>
  <si>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</si>
  <si>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</si>
  <si>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</si>
  <si>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</si>
  <si>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</si>
  <si>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</si>
  <si>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</si>
  <si>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</si>
  <si>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</si>
  <si>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</si>
  <si>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</si>
  <si>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</si>
  <si>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</si>
  <si>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</si>
  <si>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</si>
  <si>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</si>
  <si>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</si>
  <si>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</si>
  <si>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</si>
  <si>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</si>
  <si>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</si>
  <si>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</si>
  <si>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</si>
  <si>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</si>
  <si>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</si>
  <si>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</si>
  <si>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</si>
  <si>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</si>
  <si>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</si>
  <si>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</si>
  <si>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</si>
  <si>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</si>
  <si>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</si>
  <si>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</si>
  <si>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</si>
  <si>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</si>
  <si>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</si>
  <si>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</si>
  <si>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</si>
  <si>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</si>
  <si>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</si>
  <si>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</si>
  <si>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</si>
  <si>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</si>
  <si>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</si>
  <si>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</si>
  <si>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</si>
  <si>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</si>
  <si>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</si>
  <si>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</si>
  <si>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</si>
  <si>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</si>
  <si>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</si>
  <si>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</si>
  <si>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</si>
  <si>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</si>
  <si>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</si>
  <si>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</si>
  <si>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</si>
  <si>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</si>
  <si>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</si>
  <si>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</si>
  <si>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</si>
  <si>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</si>
  <si>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</si>
  <si>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</si>
  <si>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</si>
  <si>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</si>
  <si>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</si>
  <si>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</si>
  <si>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</si>
  <si>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</si>
  <si>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</si>
  <si>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</si>
  <si>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</si>
  <si>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</si>
  <si>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</si>
  <si>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</si>
  <si>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</si>
  <si>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</si>
  <si>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</si>
  <si>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</si>
  <si>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</si>
  <si>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</si>
  <si>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</si>
  <si>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</si>
  <si>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</si>
  <si>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</si>
  <si>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</si>
  <si>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</si>
  <si>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</si>
  <si>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</si>
  <si>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</si>
  <si>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</si>
  <si>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</si>
  <si>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</si>
  <si>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</si>
  <si>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</si>
  <si>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</si>
  <si>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</si>
  <si>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</si>
  <si>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</si>
  <si>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</si>
  <si>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</si>
  <si>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</si>
  <si>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</si>
  <si>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</si>
  <si>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</si>
  <si>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</si>
  <si>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</si>
  <si>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</si>
  <si>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</si>
  <si>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</si>
  <si>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</si>
  <si>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</si>
  <si>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</si>
  <si>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</si>
  <si>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</si>
  <si>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</si>
  <si>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</si>
  <si>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</si>
  <si>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208</t>
  </si>
  <si>
    <t>REKOR ALBANIA SHA</t>
  </si>
  <si>
    <t>J62903736L</t>
  </si>
  <si>
    <t>Lek</t>
  </si>
  <si>
    <t>Pasqyrat financiare te vitit 2018</t>
  </si>
  <si>
    <t>REKOR -ALBANIA SHA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</si>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</sst>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6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6593" applyFont="1"/>
    <xf numFmtId="0" fontId="181" fillId="0" borderId="0" xfId="6593" applyFont="1"/>
    <xf numFmtId="0" fontId="181" fillId="0" borderId="0" xfId="6593" applyFont="1" applyBorder="1"/>
    <xf numFmtId="0" fontId="186" fillId="0" borderId="0" xfId="6593" applyFont="1"/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90" fillId="0" borderId="0" xfId="6593" applyFont="1" applyBorder="1" applyAlignment="1">
      <alignment vertical="center"/>
    </xf>
    <xf numFmtId="3" fontId="180" fillId="0" borderId="0" xfId="6593" applyNumberFormat="1" applyFont="1" applyBorder="1" applyAlignment="1">
      <alignment vertical="center"/>
    </xf>
    <xf numFmtId="0" fontId="177" fillId="0" borderId="0" xfId="6593" applyNumberFormat="1" applyFont="1" applyFill="1" applyBorder="1" applyAlignment="1" applyProtection="1">
      <alignment wrapText="1"/>
    </xf>
    <xf numFmtId="38" fontId="181" fillId="0" borderId="0" xfId="6593" applyNumberFormat="1" applyFont="1"/>
    <xf numFmtId="38" fontId="181" fillId="0" borderId="0" xfId="6593" applyNumberFormat="1" applyFont="1" applyBorder="1"/>
    <xf numFmtId="0" fontId="182" fillId="0" borderId="0" xfId="6593" applyNumberFormat="1" applyFont="1" applyFill="1" applyBorder="1" applyAlignment="1" applyProtection="1">
      <alignment horizontal="left" indent="2"/>
    </xf>
    <xf numFmtId="0" fontId="182" fillId="0" borderId="0" xfId="6593" applyNumberFormat="1" applyFont="1" applyFill="1" applyBorder="1" applyAlignment="1" applyProtection="1">
      <alignment horizontal="left" wrapText="1" indent="2"/>
    </xf>
    <xf numFmtId="38" fontId="181" fillId="0" borderId="26" xfId="6593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15" xfId="6593" applyNumberFormat="1" applyFont="1" applyBorder="1"/>
    <xf numFmtId="0" fontId="182" fillId="0" borderId="0" xfId="6593" applyNumberFormat="1" applyFont="1" applyFill="1" applyBorder="1" applyAlignment="1" applyProtection="1">
      <alignment horizontal="left" wrapText="1"/>
    </xf>
    <xf numFmtId="0" fontId="177" fillId="61" borderId="0" xfId="6593" applyNumberFormat="1" applyFont="1" applyFill="1" applyBorder="1" applyAlignment="1" applyProtection="1">
      <alignment horizontal="left" wrapText="1"/>
    </xf>
    <xf numFmtId="38" fontId="181" fillId="61" borderId="16" xfId="6593" applyNumberFormat="1" applyFont="1" applyFill="1" applyBorder="1"/>
    <xf numFmtId="38" fontId="181" fillId="61" borderId="0" xfId="6593" applyNumberFormat="1" applyFont="1" applyFill="1" applyBorder="1"/>
    <xf numFmtId="0" fontId="182" fillId="0" borderId="0" xfId="6593" applyNumberFormat="1" applyFont="1" applyFill="1" applyBorder="1" applyAlignment="1" applyProtection="1">
      <alignment wrapText="1"/>
    </xf>
    <xf numFmtId="0" fontId="185" fillId="0" borderId="0" xfId="3185" applyFont="1"/>
    <xf numFmtId="0" fontId="181" fillId="0" borderId="0" xfId="6595" applyFont="1"/>
    <xf numFmtId="0" fontId="186" fillId="0" borderId="0" xfId="318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/>
    </xf>
    <xf numFmtId="0" fontId="192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4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3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8" applyFont="1" applyFill="1" applyAlignment="1">
      <alignment horizontal="center"/>
    </xf>
    <xf numFmtId="0" fontId="175" fillId="0" borderId="0" xfId="6598" applyFont="1" applyAlignment="1">
      <alignment horizontal="center"/>
    </xf>
    <xf numFmtId="0" fontId="183" fillId="63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wrapText="1"/>
    </xf>
    <xf numFmtId="0" fontId="175" fillId="0" borderId="0" xfId="6598" applyFont="1" applyFill="1" applyAlignment="1">
      <alignment horizontal="center" vertical="center"/>
    </xf>
    <xf numFmtId="0" fontId="175" fillId="0" borderId="0" xfId="6598" applyFont="1" applyAlignment="1">
      <alignment horizontal="center" vertical="center"/>
    </xf>
    <xf numFmtId="0" fontId="175" fillId="0" borderId="0" xfId="6598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8"/>
  <sheetViews>
    <sheetView showGridLines="0" workbookViewId="0">
      <selection activeCell="A4" sqref="A4"/>
    </sheetView>
  </sheetViews>
  <sheetFormatPr defaultRowHeight="15"/>
  <cols>
    <col min="1" max="1" width="60.28515625" style="41" customWidth="1"/>
    <col min="2" max="2" width="15.7109375" style="40" customWidth="1"/>
    <col min="3" max="3" width="0.425781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1864117</v>
      </c>
      <c r="C11" s="53"/>
      <c r="D11" s="65">
        <v>1643702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4124157</v>
      </c>
      <c r="C18" s="53"/>
      <c r="D18" s="65">
        <v>4124157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3042084</v>
      </c>
      <c r="C21" s="53"/>
      <c r="D21" s="65">
        <v>2738908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49357111</v>
      </c>
      <c r="C24" s="53"/>
      <c r="D24" s="65">
        <v>49357111</v>
      </c>
      <c r="E24" s="41"/>
    </row>
    <row r="25" spans="1:5">
      <c r="A25" s="66" t="s">
        <v>256</v>
      </c>
      <c r="B25" s="65">
        <v>18493980</v>
      </c>
      <c r="C25" s="53"/>
      <c r="D25" s="65">
        <v>18493980</v>
      </c>
      <c r="E25" s="41"/>
    </row>
    <row r="26" spans="1:5">
      <c r="A26" s="66" t="s">
        <v>257</v>
      </c>
      <c r="B26" s="65">
        <v>41524199</v>
      </c>
      <c r="C26" s="53"/>
      <c r="D26" s="65">
        <v>41524199</v>
      </c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118405648</v>
      </c>
      <c r="C33" s="58"/>
      <c r="D33" s="57">
        <f>SUM(D11:D32)</f>
        <v>117882057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 ht="30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 ht="30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86149449</v>
      </c>
      <c r="C44" s="53"/>
      <c r="D44" s="65">
        <v>88039241</v>
      </c>
      <c r="E44" s="41"/>
    </row>
    <row r="45" spans="1:5">
      <c r="A45" s="66" t="s">
        <v>287</v>
      </c>
      <c r="B45" s="65">
        <v>631302874</v>
      </c>
      <c r="C45" s="53"/>
      <c r="D45" s="65">
        <v>631302874</v>
      </c>
      <c r="E45" s="41"/>
    </row>
    <row r="46" spans="1:5">
      <c r="A46" s="66" t="s">
        <v>288</v>
      </c>
      <c r="B46" s="65">
        <v>1449875</v>
      </c>
      <c r="C46" s="53"/>
      <c r="D46" s="65">
        <v>1449875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 ht="30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718902198</v>
      </c>
      <c r="C55" s="58"/>
      <c r="D55" s="57">
        <f>SUM(D37:D54)</f>
        <v>720791990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837307846</v>
      </c>
      <c r="C57" s="68"/>
      <c r="D57" s="67">
        <f>D55+D33</f>
        <v>838674047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680000</v>
      </c>
      <c r="C65" s="53"/>
      <c r="D65" s="65">
        <v>537434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 ht="30">
      <c r="A68" s="66" t="s">
        <v>296</v>
      </c>
      <c r="B68" s="65"/>
      <c r="C68" s="53"/>
      <c r="D68" s="65"/>
      <c r="E68" s="41"/>
    </row>
    <row r="69" spans="1:5" ht="30">
      <c r="A69" s="66" t="s">
        <v>251</v>
      </c>
      <c r="B69" s="65">
        <v>478783</v>
      </c>
      <c r="C69" s="53"/>
      <c r="D69" s="65">
        <v>607973</v>
      </c>
      <c r="E69" s="41"/>
    </row>
    <row r="70" spans="1:5">
      <c r="A70" s="66" t="s">
        <v>266</v>
      </c>
      <c r="B70" s="65">
        <v>7150</v>
      </c>
      <c r="C70" s="53"/>
      <c r="D70" s="65">
        <v>7150</v>
      </c>
      <c r="E70" s="41"/>
    </row>
    <row r="71" spans="1:5">
      <c r="A71" s="66" t="s">
        <v>250</v>
      </c>
      <c r="B71" s="65">
        <v>4440000</v>
      </c>
      <c r="C71" s="53"/>
      <c r="D71" s="65">
        <v>3812000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5605933</v>
      </c>
      <c r="C75" s="58"/>
      <c r="D75" s="57">
        <f>SUM(D62:D74)</f>
        <v>4964557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>
        <v>6813625</v>
      </c>
      <c r="C81" s="53"/>
      <c r="D81" s="65">
        <v>6813625</v>
      </c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 ht="30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>
        <v>711126660</v>
      </c>
      <c r="C85" s="53"/>
      <c r="D85" s="65">
        <v>720213543</v>
      </c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717940285</v>
      </c>
      <c r="C92" s="58"/>
      <c r="D92" s="57">
        <f>SUM(D78:D91)</f>
        <v>727027168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723546218</v>
      </c>
      <c r="C94" s="68"/>
      <c r="D94" s="69">
        <f>D75+D92</f>
        <v>731991725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1538923000</v>
      </c>
      <c r="C97" s="53"/>
      <c r="D97" s="65">
        <v>1538923000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>
        <v>476525</v>
      </c>
      <c r="C103" s="53"/>
      <c r="D103" s="65">
        <v>476525</v>
      </c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-1432717203</v>
      </c>
      <c r="C105" s="64"/>
      <c r="D105" s="65">
        <v>-1429982190</v>
      </c>
      <c r="E105" s="41"/>
    </row>
    <row r="106" spans="1:5">
      <c r="A106" s="49" t="s">
        <v>245</v>
      </c>
      <c r="B106" s="65">
        <v>7079306</v>
      </c>
      <c r="C106" s="53"/>
      <c r="D106" s="65">
        <v>-2735013</v>
      </c>
      <c r="E106" s="41"/>
    </row>
    <row r="107" spans="1:5" ht="18" customHeight="1">
      <c r="A107" s="49" t="s">
        <v>248</v>
      </c>
      <c r="B107" s="61">
        <f>SUM(B97:B106)</f>
        <v>113761628</v>
      </c>
      <c r="C107" s="62"/>
      <c r="D107" s="61">
        <f>SUM(D97:D106)</f>
        <v>106682322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113761628</v>
      </c>
      <c r="C109" s="68"/>
      <c r="D109" s="69">
        <f>SUM(D107:D108)</f>
        <v>106682322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837307846</v>
      </c>
      <c r="C111" s="68"/>
      <c r="D111" s="67">
        <f>D94+D109</f>
        <v>838674047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505" right="0.70866141732283505" top="0.74803149606299202" bottom="0.74803149606299202" header="0.31496062992126" footer="0.31496062992126"/>
  <pageSetup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A4" sqref="A4"/>
    </sheetView>
  </sheetViews>
  <sheetFormatPr defaultRowHeight="15"/>
  <cols>
    <col min="1" max="1" width="86.28515625" style="127" customWidth="1"/>
    <col min="2" max="2" width="15.7109375" style="126" customWidth="1"/>
    <col min="3" max="3" width="2.7109375" style="126" customWidth="1"/>
    <col min="4" max="4" width="15.7109375" style="126" customWidth="1"/>
    <col min="5" max="5" width="2.5703125" style="126" customWidth="1"/>
    <col min="6" max="6" width="22" style="126" customWidth="1"/>
    <col min="7" max="8" width="11" style="127" bestFit="1" customWidth="1"/>
    <col min="9" max="9" width="9.5703125" style="127" bestFit="1" customWidth="1"/>
    <col min="10" max="16384" width="9.140625" style="127"/>
  </cols>
  <sheetData>
    <row r="1" spans="1:6">
      <c r="A1" s="94" t="s">
        <v>301</v>
      </c>
    </row>
    <row r="2" spans="1:6">
      <c r="A2" s="96" t="s">
        <v>298</v>
      </c>
    </row>
    <row r="3" spans="1:6">
      <c r="A3" s="96" t="s">
        <v>299</v>
      </c>
    </row>
    <row r="4" spans="1:6">
      <c r="A4" s="96" t="s">
        <v>300</v>
      </c>
    </row>
    <row r="5" spans="1:6">
      <c r="A5" s="94" t="s">
        <v>356</v>
      </c>
      <c r="B5" s="127"/>
      <c r="C5" s="127"/>
      <c r="D5" s="127"/>
      <c r="E5" s="127"/>
      <c r="F5" s="127"/>
    </row>
    <row r="6" spans="1:6">
      <c r="A6" s="128"/>
      <c r="B6" s="129" t="s">
        <v>214</v>
      </c>
      <c r="C6" s="129"/>
      <c r="D6" s="129" t="s">
        <v>214</v>
      </c>
      <c r="E6" s="130"/>
      <c r="F6" s="127"/>
    </row>
    <row r="7" spans="1:6">
      <c r="A7" s="128"/>
      <c r="B7" s="129" t="s">
        <v>215</v>
      </c>
      <c r="C7" s="129"/>
      <c r="D7" s="129" t="s">
        <v>216</v>
      </c>
      <c r="E7" s="130"/>
      <c r="F7" s="127"/>
    </row>
    <row r="8" spans="1:6">
      <c r="A8" s="131"/>
      <c r="B8" s="132"/>
      <c r="C8" s="133"/>
      <c r="D8" s="132"/>
      <c r="E8" s="134"/>
      <c r="F8" s="127"/>
    </row>
    <row r="9" spans="1:6">
      <c r="A9" s="135" t="s">
        <v>357</v>
      </c>
      <c r="B9" s="136"/>
      <c r="C9" s="137"/>
      <c r="D9" s="136"/>
      <c r="E9" s="136"/>
      <c r="F9" s="138" t="s">
        <v>358</v>
      </c>
    </row>
    <row r="10" spans="1:6">
      <c r="A10" s="139" t="s">
        <v>359</v>
      </c>
      <c r="B10" s="140"/>
      <c r="C10" s="137"/>
      <c r="D10" s="140"/>
      <c r="E10" s="136"/>
      <c r="F10" s="141" t="s">
        <v>360</v>
      </c>
    </row>
    <row r="11" spans="1:6">
      <c r="A11" s="139" t="s">
        <v>361</v>
      </c>
      <c r="B11" s="140"/>
      <c r="C11" s="137"/>
      <c r="D11" s="140"/>
      <c r="E11" s="136"/>
      <c r="F11" s="141" t="s">
        <v>362</v>
      </c>
    </row>
    <row r="12" spans="1:6">
      <c r="A12" s="139" t="s">
        <v>363</v>
      </c>
      <c r="B12" s="140"/>
      <c r="C12" s="137"/>
      <c r="D12" s="140"/>
      <c r="E12" s="136"/>
      <c r="F12" s="141" t="s">
        <v>362</v>
      </c>
    </row>
    <row r="13" spans="1:6">
      <c r="A13" s="139" t="s">
        <v>364</v>
      </c>
      <c r="B13" s="140"/>
      <c r="C13" s="137"/>
      <c r="D13" s="140"/>
      <c r="E13" s="136"/>
      <c r="F13" s="141" t="s">
        <v>362</v>
      </c>
    </row>
    <row r="14" spans="1:6">
      <c r="A14" s="139" t="s">
        <v>365</v>
      </c>
      <c r="B14" s="140"/>
      <c r="C14" s="137"/>
      <c r="D14" s="140"/>
      <c r="E14" s="136"/>
      <c r="F14" s="141" t="s">
        <v>366</v>
      </c>
    </row>
    <row r="15" spans="1:6">
      <c r="A15" s="135" t="s">
        <v>367</v>
      </c>
      <c r="B15" s="140"/>
      <c r="C15" s="137"/>
      <c r="D15" s="140"/>
      <c r="E15" s="136"/>
      <c r="F15" s="127"/>
    </row>
    <row r="16" spans="1:6">
      <c r="A16" s="135" t="s">
        <v>368</v>
      </c>
      <c r="B16" s="140"/>
      <c r="C16" s="137"/>
      <c r="D16" s="140"/>
      <c r="E16" s="136"/>
      <c r="F16" s="127"/>
    </row>
    <row r="17" spans="1:6">
      <c r="A17" s="135" t="s">
        <v>369</v>
      </c>
      <c r="B17" s="140"/>
      <c r="C17" s="137"/>
      <c r="D17" s="140"/>
      <c r="E17" s="136"/>
      <c r="F17" s="127"/>
    </row>
    <row r="18" spans="1:6">
      <c r="A18" s="135" t="s">
        <v>370</v>
      </c>
      <c r="B18" s="136"/>
      <c r="C18" s="137"/>
      <c r="D18" s="136"/>
      <c r="E18" s="136"/>
      <c r="F18" s="127"/>
    </row>
    <row r="19" spans="1:6">
      <c r="A19" s="139" t="s">
        <v>370</v>
      </c>
      <c r="B19" s="140"/>
      <c r="C19" s="137"/>
      <c r="D19" s="140"/>
      <c r="E19" s="136"/>
      <c r="F19" s="127"/>
    </row>
    <row r="20" spans="1:6">
      <c r="A20" s="139" t="s">
        <v>371</v>
      </c>
      <c r="B20" s="140"/>
      <c r="C20" s="137"/>
      <c r="D20" s="140"/>
      <c r="E20" s="136"/>
      <c r="F20" s="127"/>
    </row>
    <row r="21" spans="1:6">
      <c r="A21" s="135" t="s">
        <v>372</v>
      </c>
      <c r="B21" s="136"/>
      <c r="C21" s="137"/>
      <c r="D21" s="136"/>
      <c r="E21" s="136"/>
      <c r="F21" s="127"/>
    </row>
    <row r="22" spans="1:6">
      <c r="A22" s="139" t="s">
        <v>373</v>
      </c>
      <c r="B22" s="140">
        <v>-1740000</v>
      </c>
      <c r="C22" s="137"/>
      <c r="D22" s="140">
        <v>-1585000</v>
      </c>
      <c r="E22" s="136"/>
      <c r="F22" s="127"/>
    </row>
    <row r="23" spans="1:6">
      <c r="A23" s="139" t="s">
        <v>374</v>
      </c>
      <c r="B23" s="140">
        <v>-290580</v>
      </c>
      <c r="C23" s="137"/>
      <c r="D23" s="140">
        <v>-264695</v>
      </c>
      <c r="E23" s="136"/>
      <c r="F23" s="127"/>
    </row>
    <row r="24" spans="1:6">
      <c r="A24" s="139" t="s">
        <v>375</v>
      </c>
      <c r="B24" s="140"/>
      <c r="C24" s="137"/>
      <c r="D24" s="140"/>
      <c r="E24" s="136"/>
      <c r="F24" s="127"/>
    </row>
    <row r="25" spans="1:6">
      <c r="A25" s="135" t="s">
        <v>376</v>
      </c>
      <c r="B25" s="140"/>
      <c r="C25" s="137"/>
      <c r="D25" s="140"/>
      <c r="E25" s="136"/>
      <c r="F25" s="127"/>
    </row>
    <row r="26" spans="1:6">
      <c r="A26" s="135" t="s">
        <v>377</v>
      </c>
      <c r="B26" s="140">
        <v>-1889792</v>
      </c>
      <c r="C26" s="137"/>
      <c r="D26" s="140">
        <v>-1989255</v>
      </c>
      <c r="E26" s="136"/>
      <c r="F26" s="127"/>
    </row>
    <row r="27" spans="1:6">
      <c r="A27" s="135" t="s">
        <v>378</v>
      </c>
      <c r="B27" s="140">
        <v>-1813859</v>
      </c>
      <c r="C27" s="137"/>
      <c r="D27" s="140">
        <v>-1952527</v>
      </c>
      <c r="E27" s="136"/>
      <c r="F27" s="127"/>
    </row>
    <row r="28" spans="1:6">
      <c r="A28" s="135" t="s">
        <v>379</v>
      </c>
      <c r="B28" s="136"/>
      <c r="C28" s="137"/>
      <c r="D28" s="136"/>
      <c r="E28" s="136"/>
      <c r="F28" s="127"/>
    </row>
    <row r="29" spans="1:6" ht="15" customHeight="1">
      <c r="A29" s="139" t="s">
        <v>380</v>
      </c>
      <c r="B29" s="140"/>
      <c r="C29" s="137"/>
      <c r="D29" s="140"/>
      <c r="E29" s="136"/>
      <c r="F29" s="127"/>
    </row>
    <row r="30" spans="1:6" ht="15" customHeight="1">
      <c r="A30" s="139" t="s">
        <v>381</v>
      </c>
      <c r="B30" s="140"/>
      <c r="C30" s="137"/>
      <c r="D30" s="140"/>
      <c r="E30" s="136"/>
      <c r="F30" s="127"/>
    </row>
    <row r="31" spans="1:6" ht="15" customHeight="1">
      <c r="A31" s="139" t="s">
        <v>382</v>
      </c>
      <c r="B31" s="140"/>
      <c r="C31" s="137"/>
      <c r="D31" s="140"/>
      <c r="E31" s="136"/>
      <c r="F31" s="127"/>
    </row>
    <row r="32" spans="1:6" ht="15" customHeight="1">
      <c r="A32" s="139" t="s">
        <v>383</v>
      </c>
      <c r="B32" s="140"/>
      <c r="C32" s="137"/>
      <c r="D32" s="140"/>
      <c r="E32" s="136"/>
      <c r="F32" s="127"/>
    </row>
    <row r="33" spans="1:6" ht="15" customHeight="1">
      <c r="A33" s="139" t="s">
        <v>384</v>
      </c>
      <c r="B33" s="140">
        <v>12898883</v>
      </c>
      <c r="C33" s="137"/>
      <c r="D33" s="140">
        <v>3085987</v>
      </c>
      <c r="E33" s="136"/>
      <c r="F33" s="127"/>
    </row>
    <row r="34" spans="1:6" ht="15" customHeight="1">
      <c r="A34" s="139" t="s">
        <v>385</v>
      </c>
      <c r="B34" s="140"/>
      <c r="C34" s="137"/>
      <c r="D34" s="140"/>
      <c r="E34" s="136"/>
      <c r="F34" s="127"/>
    </row>
    <row r="35" spans="1:6" ht="29.25">
      <c r="A35" s="135" t="s">
        <v>386</v>
      </c>
      <c r="B35" s="140"/>
      <c r="C35" s="137"/>
      <c r="D35" s="140"/>
      <c r="E35" s="136"/>
      <c r="F35" s="127"/>
    </row>
    <row r="36" spans="1:6">
      <c r="A36" s="135" t="s">
        <v>387</v>
      </c>
      <c r="B36" s="136"/>
      <c r="C36" s="142"/>
      <c r="D36" s="136"/>
      <c r="E36" s="136"/>
      <c r="F36" s="127"/>
    </row>
    <row r="37" spans="1:6">
      <c r="A37" s="139" t="s">
        <v>388</v>
      </c>
      <c r="B37" s="140"/>
      <c r="C37" s="137"/>
      <c r="D37" s="140"/>
      <c r="E37" s="136"/>
      <c r="F37" s="127"/>
    </row>
    <row r="38" spans="1:6" ht="30">
      <c r="A38" s="139" t="s">
        <v>389</v>
      </c>
      <c r="B38" s="140"/>
      <c r="C38" s="137"/>
      <c r="D38" s="140"/>
      <c r="E38" s="136"/>
      <c r="F38" s="127"/>
    </row>
    <row r="39" spans="1:6">
      <c r="A39" s="139" t="s">
        <v>390</v>
      </c>
      <c r="B39" s="140">
        <v>-85346</v>
      </c>
      <c r="C39" s="137"/>
      <c r="D39" s="140">
        <v>-29523</v>
      </c>
      <c r="E39" s="136"/>
      <c r="F39" s="127"/>
    </row>
    <row r="40" spans="1:6">
      <c r="A40" s="135" t="s">
        <v>391</v>
      </c>
      <c r="B40" s="140"/>
      <c r="C40" s="137"/>
      <c r="D40" s="140"/>
      <c r="E40" s="136"/>
      <c r="F40" s="127"/>
    </row>
    <row r="41" spans="1:6">
      <c r="A41" s="143" t="s">
        <v>392</v>
      </c>
      <c r="B41" s="140"/>
      <c r="C41" s="137"/>
      <c r="D41" s="140"/>
      <c r="E41" s="136"/>
      <c r="F41" s="127"/>
    </row>
    <row r="42" spans="1:6">
      <c r="A42" s="135" t="s">
        <v>393</v>
      </c>
      <c r="B42" s="144">
        <f>SUM(B9:B41)</f>
        <v>7079306</v>
      </c>
      <c r="C42" s="145"/>
      <c r="D42" s="144">
        <f>SUM(D9:D41)</f>
        <v>-2735013</v>
      </c>
      <c r="E42" s="146"/>
      <c r="F42" s="127"/>
    </row>
    <row r="43" spans="1:6">
      <c r="A43" s="135" t="s">
        <v>394</v>
      </c>
      <c r="B43" s="145"/>
      <c r="C43" s="145"/>
      <c r="D43" s="145"/>
      <c r="E43" s="146"/>
      <c r="F43" s="127"/>
    </row>
    <row r="44" spans="1:6">
      <c r="A44" s="139" t="s">
        <v>395</v>
      </c>
      <c r="B44" s="140"/>
      <c r="C44" s="137"/>
      <c r="D44" s="140"/>
      <c r="E44" s="136"/>
      <c r="F44" s="127"/>
    </row>
    <row r="45" spans="1:6">
      <c r="A45" s="139" t="s">
        <v>396</v>
      </c>
      <c r="B45" s="140"/>
      <c r="C45" s="137"/>
      <c r="D45" s="140"/>
      <c r="E45" s="136"/>
      <c r="F45" s="127"/>
    </row>
    <row r="46" spans="1:6">
      <c r="A46" s="139" t="s">
        <v>397</v>
      </c>
      <c r="B46" s="140"/>
      <c r="C46" s="137"/>
      <c r="D46" s="140"/>
      <c r="E46" s="136"/>
      <c r="F46" s="127"/>
    </row>
    <row r="47" spans="1:6">
      <c r="A47" s="135" t="s">
        <v>398</v>
      </c>
      <c r="B47" s="147">
        <f>SUM(B42:B46)</f>
        <v>7079306</v>
      </c>
      <c r="C47" s="146"/>
      <c r="D47" s="147">
        <f>SUM(D42:D46)</f>
        <v>-2735013</v>
      </c>
      <c r="E47" s="146"/>
      <c r="F47" s="127"/>
    </row>
    <row r="48" spans="1:6" ht="15.75" thickBot="1">
      <c r="A48" s="148"/>
      <c r="B48" s="149"/>
      <c r="C48" s="149"/>
      <c r="D48" s="149"/>
      <c r="E48" s="150"/>
      <c r="F48" s="127"/>
    </row>
    <row r="49" spans="1:6" ht="15.75" thickTop="1">
      <c r="A49" s="99" t="s">
        <v>399</v>
      </c>
      <c r="B49" s="151"/>
      <c r="C49" s="151"/>
      <c r="D49" s="151"/>
      <c r="E49" s="150"/>
      <c r="F49" s="127"/>
    </row>
    <row r="50" spans="1:6">
      <c r="A50" s="139" t="s">
        <v>400</v>
      </c>
      <c r="B50" s="152"/>
      <c r="C50" s="151"/>
      <c r="D50" s="152"/>
      <c r="E50" s="136"/>
      <c r="F50" s="127"/>
    </row>
    <row r="51" spans="1:6">
      <c r="A51" s="139" t="s">
        <v>401</v>
      </c>
      <c r="B51" s="152"/>
      <c r="C51" s="151"/>
      <c r="D51" s="152"/>
      <c r="E51" s="136"/>
      <c r="F51" s="127"/>
    </row>
    <row r="52" spans="1:6">
      <c r="A52" s="139" t="s">
        <v>402</v>
      </c>
      <c r="B52" s="152"/>
      <c r="C52" s="151"/>
      <c r="D52" s="152"/>
      <c r="E52" s="134"/>
      <c r="F52" s="127"/>
    </row>
    <row r="53" spans="1:6" ht="15" customHeight="1">
      <c r="A53" s="139" t="s">
        <v>403</v>
      </c>
      <c r="B53" s="152"/>
      <c r="C53" s="151"/>
      <c r="D53" s="152"/>
      <c r="E53" s="153"/>
      <c r="F53" s="154"/>
    </row>
    <row r="54" spans="1:6">
      <c r="A54" s="155" t="s">
        <v>404</v>
      </c>
      <c r="B54" s="152"/>
      <c r="C54" s="151"/>
      <c r="D54" s="152"/>
      <c r="E54" s="156"/>
      <c r="F54" s="154"/>
    </row>
    <row r="55" spans="1:6">
      <c r="A55" s="99" t="s">
        <v>405</v>
      </c>
      <c r="B55" s="157">
        <f>SUM(B50:B54)</f>
        <v>0</v>
      </c>
      <c r="C55" s="158"/>
      <c r="D55" s="157">
        <f>SUM(D50:D54)</f>
        <v>0</v>
      </c>
      <c r="E55" s="153"/>
      <c r="F55" s="154"/>
    </row>
    <row r="56" spans="1:6">
      <c r="A56" s="159"/>
      <c r="B56" s="114"/>
      <c r="C56" s="107"/>
      <c r="D56" s="114"/>
      <c r="E56" s="153"/>
      <c r="F56" s="154"/>
    </row>
    <row r="57" spans="1:6" ht="15.75" thickBot="1">
      <c r="A57" s="99" t="s">
        <v>406</v>
      </c>
      <c r="B57" s="109">
        <f>B47+B55</f>
        <v>7079306</v>
      </c>
      <c r="C57" s="160"/>
      <c r="D57" s="109">
        <f>D47+D55</f>
        <v>-2735013</v>
      </c>
      <c r="E57" s="153"/>
      <c r="F57" s="154"/>
    </row>
    <row r="58" spans="1:6" ht="15.75" thickTop="1">
      <c r="A58" s="159"/>
      <c r="B58" s="114"/>
      <c r="C58" s="107"/>
      <c r="D58" s="114"/>
      <c r="E58" s="153"/>
      <c r="F58" s="154"/>
    </row>
    <row r="59" spans="1:6">
      <c r="A59" s="161" t="s">
        <v>407</v>
      </c>
      <c r="B59" s="114"/>
      <c r="C59" s="107"/>
      <c r="D59" s="114"/>
      <c r="E59" s="162"/>
      <c r="F59" s="163"/>
    </row>
    <row r="60" spans="1:6">
      <c r="A60" s="159" t="s">
        <v>408</v>
      </c>
      <c r="B60" s="140"/>
      <c r="C60" s="136"/>
      <c r="D60" s="140"/>
      <c r="E60" s="162"/>
      <c r="F60" s="163"/>
    </row>
    <row r="61" spans="1:6">
      <c r="A61" s="159" t="s">
        <v>409</v>
      </c>
      <c r="B61" s="140"/>
      <c r="C61" s="136"/>
      <c r="D61" s="140"/>
      <c r="E61" s="162"/>
      <c r="F61" s="163"/>
    </row>
    <row r="62" spans="1:6">
      <c r="A62" s="164"/>
      <c r="B62" s="163"/>
      <c r="C62" s="163"/>
      <c r="D62" s="163"/>
      <c r="E62" s="162"/>
      <c r="F62" s="163"/>
    </row>
    <row r="63" spans="1:6">
      <c r="A63" s="164"/>
      <c r="B63" s="163"/>
      <c r="C63" s="163"/>
      <c r="D63" s="163"/>
      <c r="E63" s="162"/>
      <c r="F63" s="163"/>
    </row>
    <row r="64" spans="1:6">
      <c r="A64" s="39" t="s">
        <v>410</v>
      </c>
      <c r="B64" s="163"/>
      <c r="C64" s="163"/>
      <c r="D64" s="163"/>
      <c r="E64" s="162"/>
      <c r="F64" s="163"/>
    </row>
    <row r="65" spans="1:6">
      <c r="A65" s="165"/>
      <c r="B65" s="166"/>
      <c r="C65" s="166"/>
      <c r="D65" s="166"/>
      <c r="E65" s="167"/>
      <c r="F65" s="166"/>
    </row>
  </sheetData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opLeftCell="A30" workbookViewId="0">
      <selection activeCell="A51" sqref="A51"/>
    </sheetView>
  </sheetViews>
  <sheetFormatPr defaultRowHeight="15"/>
  <cols>
    <col min="1" max="1" width="102.85546875" style="74" customWidth="1"/>
    <col min="2" max="2" width="18.7109375" style="74" customWidth="1"/>
    <col min="3" max="3" width="2.7109375" style="75" customWidth="1"/>
    <col min="4" max="4" width="18.7109375" style="74" customWidth="1"/>
    <col min="5" max="5" width="10.5703125" style="74" customWidth="1"/>
    <col min="6" max="6" width="10.7109375" style="74" customWidth="1"/>
    <col min="7" max="7" width="10.140625" style="74" customWidth="1"/>
    <col min="8" max="8" width="10.7109375" style="74" customWidth="1"/>
    <col min="9" max="9" width="11.5703125" style="74" customWidth="1"/>
    <col min="10" max="10" width="11" style="74" customWidth="1"/>
    <col min="11" max="16384" width="9.140625" style="74"/>
  </cols>
  <sheetData>
    <row r="1" spans="1:4">
      <c r="A1" s="73" t="s">
        <v>301</v>
      </c>
    </row>
    <row r="2" spans="1:4">
      <c r="A2" s="76" t="s">
        <v>302</v>
      </c>
    </row>
    <row r="3" spans="1:4">
      <c r="A3" s="76" t="s">
        <v>299</v>
      </c>
    </row>
    <row r="4" spans="1:4" ht="16.5" customHeight="1">
      <c r="A4" s="76" t="s">
        <v>300</v>
      </c>
    </row>
    <row r="5" spans="1:4" ht="16.5" customHeight="1">
      <c r="A5" s="73" t="s">
        <v>303</v>
      </c>
    </row>
    <row r="6" spans="1:4" ht="16.5" customHeight="1">
      <c r="A6" s="73"/>
    </row>
    <row r="7" spans="1:4" ht="15" customHeight="1">
      <c r="A7" s="77"/>
      <c r="B7" s="78" t="s">
        <v>214</v>
      </c>
      <c r="C7" s="78"/>
      <c r="D7" s="78" t="s">
        <v>214</v>
      </c>
    </row>
    <row r="8" spans="1:4" ht="15" customHeight="1">
      <c r="A8" s="77"/>
      <c r="B8" s="78" t="s">
        <v>215</v>
      </c>
      <c r="C8" s="78"/>
      <c r="D8" s="78" t="s">
        <v>216</v>
      </c>
    </row>
    <row r="9" spans="1:4">
      <c r="A9" s="79"/>
      <c r="B9" s="80"/>
      <c r="C9" s="80"/>
      <c r="D9" s="80"/>
    </row>
    <row r="10" spans="1:4">
      <c r="A10" s="81" t="s">
        <v>304</v>
      </c>
      <c r="B10" s="82"/>
      <c r="C10" s="83"/>
      <c r="D10" s="82"/>
    </row>
    <row r="11" spans="1:4">
      <c r="A11" s="84" t="s">
        <v>305</v>
      </c>
      <c r="B11" s="82"/>
      <c r="C11" s="83"/>
      <c r="D11" s="82"/>
    </row>
    <row r="12" spans="1:4">
      <c r="A12" s="84" t="s">
        <v>306</v>
      </c>
      <c r="B12" s="82">
        <v>-3750878</v>
      </c>
      <c r="C12" s="83"/>
      <c r="D12" s="82">
        <v>-3290039</v>
      </c>
    </row>
    <row r="13" spans="1:4">
      <c r="A13" s="84" t="s">
        <v>307</v>
      </c>
      <c r="B13" s="82">
        <v>-468707</v>
      </c>
      <c r="C13" s="83"/>
      <c r="D13" s="82">
        <v>-425971</v>
      </c>
    </row>
    <row r="14" spans="1:4">
      <c r="A14" s="85" t="s">
        <v>308</v>
      </c>
      <c r="B14" s="82"/>
      <c r="C14" s="83"/>
      <c r="D14" s="82"/>
    </row>
    <row r="15" spans="1:4">
      <c r="A15" s="81" t="s">
        <v>309</v>
      </c>
      <c r="B15" s="82"/>
      <c r="C15" s="83"/>
      <c r="D15" s="82"/>
    </row>
    <row r="16" spans="1:4">
      <c r="A16" s="84" t="s">
        <v>310</v>
      </c>
      <c r="B16" s="82"/>
      <c r="C16" s="83"/>
      <c r="D16" s="82"/>
    </row>
    <row r="17" spans="1:4">
      <c r="A17" s="85" t="s">
        <v>311</v>
      </c>
      <c r="B17" s="82"/>
      <c r="C17" s="83"/>
      <c r="D17" s="82"/>
    </row>
    <row r="18" spans="1:4">
      <c r="A18" s="81" t="s">
        <v>312</v>
      </c>
      <c r="B18" s="86">
        <f>SUM(B11:B17)</f>
        <v>-4219585</v>
      </c>
      <c r="C18" s="83"/>
      <c r="D18" s="86">
        <f>SUM(D11:D17)</f>
        <v>-3716010</v>
      </c>
    </row>
    <row r="19" spans="1:4">
      <c r="A19" s="85"/>
      <c r="B19" s="82"/>
      <c r="C19" s="83"/>
      <c r="D19" s="82"/>
    </row>
    <row r="20" spans="1:4" ht="13.5" customHeight="1">
      <c r="A20" s="81" t="s">
        <v>313</v>
      </c>
      <c r="B20" s="82"/>
      <c r="C20" s="83"/>
      <c r="D20" s="82"/>
    </row>
    <row r="21" spans="1:4" ht="13.5" customHeight="1">
      <c r="A21" s="85" t="s">
        <v>314</v>
      </c>
      <c r="B21" s="82"/>
      <c r="C21" s="83"/>
      <c r="D21" s="82"/>
    </row>
    <row r="22" spans="1:4" ht="13.5" customHeight="1">
      <c r="A22" s="85" t="s">
        <v>315</v>
      </c>
      <c r="B22" s="82"/>
      <c r="C22" s="83"/>
      <c r="D22" s="82"/>
    </row>
    <row r="23" spans="1:4" ht="13.5" customHeight="1">
      <c r="A23" s="85" t="s">
        <v>316</v>
      </c>
      <c r="B23" s="82"/>
      <c r="C23" s="83"/>
      <c r="D23" s="82"/>
    </row>
    <row r="24" spans="1:4" ht="13.5" customHeight="1">
      <c r="A24" s="85" t="s">
        <v>317</v>
      </c>
      <c r="B24" s="82"/>
      <c r="C24" s="83"/>
      <c r="D24" s="82"/>
    </row>
    <row r="25" spans="1:4" ht="13.5" customHeight="1">
      <c r="A25" s="85" t="s">
        <v>318</v>
      </c>
      <c r="B25" s="82"/>
      <c r="C25" s="83"/>
      <c r="D25" s="82"/>
    </row>
    <row r="26" spans="1:4" ht="13.5" customHeight="1">
      <c r="A26" s="85" t="s">
        <v>319</v>
      </c>
      <c r="B26" s="82"/>
      <c r="C26" s="83"/>
      <c r="D26" s="82"/>
    </row>
    <row r="27" spans="1:4" ht="13.5" customHeight="1">
      <c r="A27" s="85" t="s">
        <v>320</v>
      </c>
      <c r="B27" s="82"/>
      <c r="C27" s="83"/>
      <c r="D27" s="82"/>
    </row>
    <row r="28" spans="1:4">
      <c r="A28" s="85" t="s">
        <v>308</v>
      </c>
      <c r="B28" s="82"/>
      <c r="C28" s="83"/>
      <c r="D28" s="82"/>
    </row>
    <row r="29" spans="1:4">
      <c r="A29" s="81" t="s">
        <v>321</v>
      </c>
      <c r="B29" s="86">
        <f>SUM(B21:B28)</f>
        <v>0</v>
      </c>
      <c r="C29" s="83"/>
      <c r="D29" s="86">
        <f>SUM(D21:D28)</f>
        <v>0</v>
      </c>
    </row>
    <row r="30" spans="1:4">
      <c r="A30" s="87"/>
      <c r="B30" s="82"/>
      <c r="C30" s="83"/>
      <c r="D30" s="82"/>
    </row>
    <row r="31" spans="1:4">
      <c r="A31" s="81" t="s">
        <v>322</v>
      </c>
      <c r="B31" s="82"/>
      <c r="C31" s="83"/>
      <c r="D31" s="82"/>
    </row>
    <row r="32" spans="1:4">
      <c r="A32" s="85" t="s">
        <v>323</v>
      </c>
      <c r="B32" s="82"/>
      <c r="C32" s="83"/>
      <c r="D32" s="82"/>
    </row>
    <row r="33" spans="1:4">
      <c r="A33" s="85" t="s">
        <v>324</v>
      </c>
      <c r="B33" s="82"/>
      <c r="C33" s="83"/>
      <c r="D33" s="82"/>
    </row>
    <row r="34" spans="1:4">
      <c r="A34" s="85" t="s">
        <v>325</v>
      </c>
      <c r="B34" s="82">
        <v>4440000</v>
      </c>
      <c r="C34" s="83"/>
      <c r="D34" s="82">
        <v>3812000</v>
      </c>
    </row>
    <row r="35" spans="1:4">
      <c r="A35" s="85" t="s">
        <v>326</v>
      </c>
      <c r="B35" s="82"/>
      <c r="C35" s="83"/>
      <c r="D35" s="82"/>
    </row>
    <row r="36" spans="1:4">
      <c r="A36" s="85" t="s">
        <v>327</v>
      </c>
      <c r="B36" s="82"/>
      <c r="C36" s="83"/>
      <c r="D36" s="82"/>
    </row>
    <row r="37" spans="1:4">
      <c r="A37" s="85" t="s">
        <v>328</v>
      </c>
      <c r="B37" s="82"/>
      <c r="C37" s="83"/>
      <c r="D37" s="82"/>
    </row>
    <row r="38" spans="1:4">
      <c r="A38" s="85" t="s">
        <v>329</v>
      </c>
      <c r="B38" s="82"/>
      <c r="C38" s="83"/>
      <c r="D38" s="82"/>
    </row>
    <row r="39" spans="1:4">
      <c r="A39" s="85" t="s">
        <v>330</v>
      </c>
      <c r="B39" s="82"/>
      <c r="C39" s="83"/>
      <c r="D39" s="82"/>
    </row>
    <row r="40" spans="1:4">
      <c r="A40" s="85" t="s">
        <v>331</v>
      </c>
      <c r="B40" s="82"/>
      <c r="C40" s="83"/>
      <c r="D40" s="82"/>
    </row>
    <row r="41" spans="1:4">
      <c r="A41" s="85" t="s">
        <v>308</v>
      </c>
      <c r="B41" s="82"/>
      <c r="C41" s="83"/>
      <c r="D41" s="82"/>
    </row>
    <row r="42" spans="1:4">
      <c r="A42" s="81" t="s">
        <v>332</v>
      </c>
      <c r="B42" s="86">
        <f>SUM(B32:B41)</f>
        <v>4440000</v>
      </c>
      <c r="C42" s="83"/>
      <c r="D42" s="86">
        <f>SUM(D32:D41)</f>
        <v>3812000</v>
      </c>
    </row>
    <row r="43" spans="1:4">
      <c r="A43" s="87"/>
      <c r="B43" s="82"/>
      <c r="C43" s="83"/>
      <c r="D43" s="82"/>
    </row>
    <row r="44" spans="1:4">
      <c r="A44" s="81" t="s">
        <v>333</v>
      </c>
      <c r="B44" s="88">
        <f>B18+B29+B42</f>
        <v>220415</v>
      </c>
      <c r="C44" s="83"/>
      <c r="D44" s="88">
        <f>D18+D29+D42</f>
        <v>95990</v>
      </c>
    </row>
    <row r="45" spans="1:4">
      <c r="A45" s="89" t="s">
        <v>334</v>
      </c>
      <c r="B45" s="82">
        <v>1643702</v>
      </c>
      <c r="C45" s="83"/>
      <c r="D45" s="82">
        <v>1547712</v>
      </c>
    </row>
    <row r="46" spans="1:4">
      <c r="A46" s="89" t="s">
        <v>335</v>
      </c>
      <c r="B46" s="82"/>
      <c r="C46" s="83"/>
      <c r="D46" s="82"/>
    </row>
    <row r="47" spans="1:4" ht="15.75" thickBot="1">
      <c r="A47" s="90" t="s">
        <v>336</v>
      </c>
      <c r="B47" s="91">
        <f>B44+B45+B46</f>
        <v>1864117</v>
      </c>
      <c r="C47" s="92"/>
      <c r="D47" s="91">
        <f>D44+D45+D46</f>
        <v>1643702</v>
      </c>
    </row>
    <row r="48" spans="1:4" ht="15.75" thickTop="1">
      <c r="A48" s="93"/>
    </row>
    <row r="49" spans="1:1">
      <c r="A49" s="93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12" zoomScale="90" zoomScaleNormal="90" workbookViewId="0">
      <selection activeCell="O36" sqref="O36"/>
    </sheetView>
  </sheetViews>
  <sheetFormatPr defaultRowHeight="15"/>
  <cols>
    <col min="1" max="1" width="78.7109375" style="95" customWidth="1"/>
    <col min="2" max="11" width="15.7109375" style="95" customWidth="1"/>
    <col min="12" max="16384" width="9.140625" style="95"/>
  </cols>
  <sheetData>
    <row r="1" spans="1:12">
      <c r="A1" s="94" t="s">
        <v>301</v>
      </c>
    </row>
    <row r="2" spans="1:12">
      <c r="A2" s="96" t="s">
        <v>302</v>
      </c>
    </row>
    <row r="3" spans="1:12">
      <c r="A3" s="96" t="s">
        <v>299</v>
      </c>
    </row>
    <row r="4" spans="1:12">
      <c r="A4" s="96" t="s">
        <v>300</v>
      </c>
    </row>
    <row r="5" spans="1:12">
      <c r="A5" s="94" t="s">
        <v>337</v>
      </c>
    </row>
    <row r="6" spans="1:12">
      <c r="A6" s="97"/>
    </row>
    <row r="7" spans="1:12" ht="72">
      <c r="B7" s="98" t="s">
        <v>338</v>
      </c>
      <c r="C7" s="98" t="s">
        <v>239</v>
      </c>
      <c r="D7" s="98" t="s">
        <v>240</v>
      </c>
      <c r="E7" s="98" t="s">
        <v>32</v>
      </c>
      <c r="F7" s="98" t="s">
        <v>270</v>
      </c>
      <c r="G7" s="98" t="s">
        <v>339</v>
      </c>
      <c r="H7" s="98" t="s">
        <v>340</v>
      </c>
      <c r="I7" s="98" t="s">
        <v>341</v>
      </c>
      <c r="J7" s="98" t="s">
        <v>243</v>
      </c>
      <c r="K7" s="98" t="s">
        <v>341</v>
      </c>
      <c r="L7" s="99"/>
    </row>
    <row r="8" spans="1:12">
      <c r="A8" s="100"/>
      <c r="B8" s="99"/>
      <c r="C8" s="101"/>
      <c r="D8" s="101"/>
      <c r="E8" s="102"/>
      <c r="F8" s="102"/>
      <c r="G8" s="102"/>
      <c r="H8" s="103"/>
      <c r="I8" s="103"/>
      <c r="J8" s="103"/>
      <c r="K8" s="101"/>
      <c r="L8" s="101"/>
    </row>
    <row r="9" spans="1:12">
      <c r="A9" s="104"/>
      <c r="B9" s="105"/>
      <c r="C9" s="105"/>
      <c r="D9" s="105"/>
      <c r="E9" s="106"/>
      <c r="F9" s="106"/>
      <c r="G9" s="106"/>
      <c r="H9" s="107"/>
      <c r="I9" s="107"/>
      <c r="J9" s="107"/>
      <c r="K9" s="107"/>
      <c r="L9" s="101"/>
    </row>
    <row r="10" spans="1:12" ht="15.75" thickBot="1">
      <c r="A10" s="108" t="s">
        <v>342</v>
      </c>
      <c r="B10" s="109">
        <v>1538923000</v>
      </c>
      <c r="C10" s="109"/>
      <c r="D10" s="109"/>
      <c r="E10" s="109">
        <v>476525</v>
      </c>
      <c r="F10" s="109"/>
      <c r="G10" s="109">
        <v>-1429982190</v>
      </c>
      <c r="H10" s="109"/>
      <c r="I10" s="109">
        <f>SUM(B10:H10)</f>
        <v>109417335</v>
      </c>
      <c r="J10" s="109"/>
      <c r="K10" s="109">
        <f>SUM(I10:J10)</f>
        <v>109417335</v>
      </c>
      <c r="L10" s="101"/>
    </row>
    <row r="11" spans="1:12" ht="15.75" thickTop="1">
      <c r="A11" s="110" t="s">
        <v>343</v>
      </c>
      <c r="B11" s="105"/>
      <c r="C11" s="105"/>
      <c r="D11" s="105"/>
      <c r="E11" s="105"/>
      <c r="F11" s="105"/>
      <c r="G11" s="105"/>
      <c r="H11" s="107"/>
      <c r="I11" s="107">
        <f>SUM(B11:H11)</f>
        <v>0</v>
      </c>
      <c r="J11" s="111"/>
      <c r="K11" s="105">
        <f>SUM(I11:J11)</f>
        <v>0</v>
      </c>
      <c r="L11" s="101"/>
    </row>
    <row r="12" spans="1:12">
      <c r="A12" s="108" t="s">
        <v>344</v>
      </c>
      <c r="B12" s="112">
        <f>SUM(B10:B11)</f>
        <v>1538923000</v>
      </c>
      <c r="C12" s="112">
        <f t="shared" ref="C12:J12" si="0">SUM(C10:C11)</f>
        <v>0</v>
      </c>
      <c r="D12" s="112">
        <f t="shared" si="0"/>
        <v>0</v>
      </c>
      <c r="E12" s="112">
        <f t="shared" si="0"/>
        <v>476525</v>
      </c>
      <c r="F12" s="112">
        <f t="shared" si="0"/>
        <v>0</v>
      </c>
      <c r="G12" s="112">
        <f t="shared" si="0"/>
        <v>-1429982190</v>
      </c>
      <c r="H12" s="112">
        <f t="shared" si="0"/>
        <v>0</v>
      </c>
      <c r="I12" s="112">
        <f>SUM(B12:H12)</f>
        <v>109417335</v>
      </c>
      <c r="J12" s="112">
        <f t="shared" si="0"/>
        <v>0</v>
      </c>
      <c r="K12" s="112">
        <f>SUM(I12:J12)</f>
        <v>109417335</v>
      </c>
      <c r="L12" s="101"/>
    </row>
    <row r="13" spans="1:12">
      <c r="A13" s="113" t="s">
        <v>345</v>
      </c>
      <c r="B13" s="105"/>
      <c r="C13" s="105"/>
      <c r="D13" s="105"/>
      <c r="E13" s="105"/>
      <c r="F13" s="105"/>
      <c r="G13" s="105"/>
      <c r="H13" s="114"/>
      <c r="I13" s="114">
        <f t="shared" ref="I13:I37" si="1">SUM(B13:H13)</f>
        <v>0</v>
      </c>
      <c r="J13" s="114"/>
      <c r="K13" s="105">
        <f t="shared" ref="K13:K37" si="2">SUM(I13:J13)</f>
        <v>0</v>
      </c>
      <c r="L13" s="101"/>
    </row>
    <row r="14" spans="1:12">
      <c r="A14" s="115" t="s">
        <v>340</v>
      </c>
      <c r="B14" s="107"/>
      <c r="C14" s="107"/>
      <c r="D14" s="107"/>
      <c r="E14" s="107"/>
      <c r="F14" s="107"/>
      <c r="G14" s="114"/>
      <c r="H14" s="116">
        <v>-2735013</v>
      </c>
      <c r="I14" s="114">
        <f t="shared" si="1"/>
        <v>-2735013</v>
      </c>
      <c r="J14" s="116"/>
      <c r="K14" s="114">
        <f t="shared" si="2"/>
        <v>-2735013</v>
      </c>
      <c r="L14" s="101"/>
    </row>
    <row r="15" spans="1:12">
      <c r="A15" s="115" t="s">
        <v>346</v>
      </c>
      <c r="B15" s="107"/>
      <c r="C15" s="107"/>
      <c r="D15" s="107"/>
      <c r="E15" s="107"/>
      <c r="F15" s="107"/>
      <c r="G15" s="114"/>
      <c r="H15" s="116"/>
      <c r="I15" s="114">
        <f t="shared" si="1"/>
        <v>0</v>
      </c>
      <c r="J15" s="116"/>
      <c r="K15" s="114">
        <f t="shared" si="2"/>
        <v>0</v>
      </c>
      <c r="L15" s="101"/>
    </row>
    <row r="16" spans="1:12">
      <c r="A16" s="115" t="s">
        <v>347</v>
      </c>
      <c r="B16" s="107"/>
      <c r="C16" s="107"/>
      <c r="D16" s="107"/>
      <c r="E16" s="107"/>
      <c r="F16" s="107"/>
      <c r="G16" s="114"/>
      <c r="H16" s="114"/>
      <c r="I16" s="114">
        <f t="shared" si="1"/>
        <v>0</v>
      </c>
      <c r="J16" s="114"/>
      <c r="K16" s="114">
        <f t="shared" si="2"/>
        <v>0</v>
      </c>
      <c r="L16" s="101"/>
    </row>
    <row r="17" spans="1:12">
      <c r="A17" s="113" t="s">
        <v>348</v>
      </c>
      <c r="B17" s="117">
        <f>SUM(B13:B16)</f>
        <v>0</v>
      </c>
      <c r="C17" s="117">
        <f t="shared" ref="C17:J17" si="3">SUM(C13:C16)</f>
        <v>0</v>
      </c>
      <c r="D17" s="117">
        <f t="shared" si="3"/>
        <v>0</v>
      </c>
      <c r="E17" s="117">
        <f t="shared" si="3"/>
        <v>0</v>
      </c>
      <c r="F17" s="117">
        <f t="shared" si="3"/>
        <v>0</v>
      </c>
      <c r="G17" s="117">
        <f t="shared" si="3"/>
        <v>0</v>
      </c>
      <c r="H17" s="118">
        <f>SUM(H13:H16)</f>
        <v>-2735013</v>
      </c>
      <c r="I17" s="117">
        <f t="shared" si="1"/>
        <v>-2735013</v>
      </c>
      <c r="J17" s="118">
        <f t="shared" si="3"/>
        <v>0</v>
      </c>
      <c r="K17" s="117">
        <f t="shared" si="2"/>
        <v>-2735013</v>
      </c>
      <c r="L17" s="101"/>
    </row>
    <row r="18" spans="1:12">
      <c r="A18" s="113" t="s">
        <v>349</v>
      </c>
      <c r="B18" s="107"/>
      <c r="C18" s="107"/>
      <c r="D18" s="107"/>
      <c r="E18" s="107"/>
      <c r="F18" s="107"/>
      <c r="G18" s="114"/>
      <c r="H18" s="114"/>
      <c r="I18" s="114">
        <f t="shared" si="1"/>
        <v>0</v>
      </c>
      <c r="J18" s="114"/>
      <c r="K18" s="114">
        <f t="shared" si="2"/>
        <v>0</v>
      </c>
      <c r="L18" s="101"/>
    </row>
    <row r="19" spans="1:12">
      <c r="A19" s="119" t="s">
        <v>350</v>
      </c>
      <c r="B19" s="107"/>
      <c r="C19" s="107"/>
      <c r="D19" s="107"/>
      <c r="E19" s="107"/>
      <c r="F19" s="107"/>
      <c r="G19" s="114"/>
      <c r="H19" s="114"/>
      <c r="I19" s="114">
        <f t="shared" si="1"/>
        <v>0</v>
      </c>
      <c r="J19" s="114"/>
      <c r="K19" s="114">
        <f t="shared" si="2"/>
        <v>0</v>
      </c>
      <c r="L19" s="101"/>
    </row>
    <row r="20" spans="1:12">
      <c r="A20" s="119" t="s">
        <v>351</v>
      </c>
      <c r="B20" s="107"/>
      <c r="C20" s="107"/>
      <c r="D20" s="107"/>
      <c r="E20" s="107"/>
      <c r="F20" s="107"/>
      <c r="G20" s="114"/>
      <c r="H20" s="114"/>
      <c r="I20" s="114">
        <f t="shared" si="1"/>
        <v>0</v>
      </c>
      <c r="J20" s="114"/>
      <c r="K20" s="114">
        <f t="shared" si="2"/>
        <v>0</v>
      </c>
      <c r="L20" s="101"/>
    </row>
    <row r="21" spans="1:12">
      <c r="A21" s="120" t="s">
        <v>352</v>
      </c>
      <c r="B21" s="107"/>
      <c r="C21" s="107"/>
      <c r="D21" s="107"/>
      <c r="E21" s="121"/>
      <c r="F21" s="121"/>
      <c r="G21" s="114"/>
      <c r="H21" s="114"/>
      <c r="I21" s="114">
        <f t="shared" si="1"/>
        <v>0</v>
      </c>
      <c r="J21" s="114"/>
      <c r="K21" s="114">
        <f t="shared" si="2"/>
        <v>0</v>
      </c>
      <c r="L21" s="101"/>
    </row>
    <row r="22" spans="1:12">
      <c r="A22" s="113" t="s">
        <v>353</v>
      </c>
      <c r="B22" s="112">
        <f>SUM(B19:B21)</f>
        <v>0</v>
      </c>
      <c r="C22" s="112">
        <f t="shared" ref="C22:J22" si="4">SUM(C19:C21)</f>
        <v>0</v>
      </c>
      <c r="D22" s="112">
        <f t="shared" si="4"/>
        <v>0</v>
      </c>
      <c r="E22" s="112">
        <f t="shared" si="4"/>
        <v>0</v>
      </c>
      <c r="F22" s="112">
        <f t="shared" si="4"/>
        <v>0</v>
      </c>
      <c r="G22" s="112">
        <f t="shared" si="4"/>
        <v>0</v>
      </c>
      <c r="H22" s="112">
        <f t="shared" si="4"/>
        <v>0</v>
      </c>
      <c r="I22" s="117">
        <f t="shared" si="1"/>
        <v>0</v>
      </c>
      <c r="J22" s="112">
        <f t="shared" si="4"/>
        <v>0</v>
      </c>
      <c r="K22" s="112">
        <f t="shared" si="2"/>
        <v>0</v>
      </c>
      <c r="L22" s="101"/>
    </row>
    <row r="23" spans="1:12">
      <c r="A23" s="113"/>
      <c r="B23" s="105"/>
      <c r="C23" s="106"/>
      <c r="D23" s="105"/>
      <c r="E23" s="106"/>
      <c r="F23" s="106"/>
      <c r="G23" s="106"/>
      <c r="H23" s="114"/>
      <c r="I23" s="114"/>
      <c r="J23" s="114"/>
      <c r="K23" s="106"/>
      <c r="L23" s="101"/>
    </row>
    <row r="24" spans="1:12" ht="15.75" thickBot="1">
      <c r="A24" s="113" t="s">
        <v>354</v>
      </c>
      <c r="B24" s="122">
        <f>B12+B17+B22</f>
        <v>1538923000</v>
      </c>
      <c r="C24" s="122">
        <f t="shared" ref="C24:J24" si="5">C12+C17+C22</f>
        <v>0</v>
      </c>
      <c r="D24" s="122">
        <f t="shared" si="5"/>
        <v>0</v>
      </c>
      <c r="E24" s="122">
        <f t="shared" si="5"/>
        <v>476525</v>
      </c>
      <c r="F24" s="122">
        <f t="shared" si="5"/>
        <v>0</v>
      </c>
      <c r="G24" s="122">
        <f t="shared" si="5"/>
        <v>-1429982190</v>
      </c>
      <c r="H24" s="122">
        <f t="shared" si="5"/>
        <v>-2735013</v>
      </c>
      <c r="I24" s="122">
        <f t="shared" si="1"/>
        <v>106682322</v>
      </c>
      <c r="J24" s="122">
        <f t="shared" si="5"/>
        <v>0</v>
      </c>
      <c r="K24" s="122">
        <f t="shared" si="2"/>
        <v>106682322</v>
      </c>
      <c r="L24" s="101"/>
    </row>
    <row r="25" spans="1:12" ht="15.75" thickTop="1">
      <c r="A25" s="123"/>
      <c r="B25" s="105"/>
      <c r="C25" s="105"/>
      <c r="D25" s="105"/>
      <c r="E25" s="105"/>
      <c r="F25" s="105"/>
      <c r="G25" s="105"/>
      <c r="H25" s="114"/>
      <c r="I25" s="114">
        <f t="shared" si="1"/>
        <v>0</v>
      </c>
      <c r="J25" s="114"/>
      <c r="K25" s="105">
        <f t="shared" si="2"/>
        <v>0</v>
      </c>
      <c r="L25" s="101"/>
    </row>
    <row r="26" spans="1:12">
      <c r="A26" s="113" t="s">
        <v>345</v>
      </c>
      <c r="B26" s="107"/>
      <c r="C26" s="107"/>
      <c r="D26" s="107"/>
      <c r="E26" s="107"/>
      <c r="F26" s="107"/>
      <c r="G26" s="114"/>
      <c r="H26" s="114"/>
      <c r="I26" s="114">
        <f t="shared" si="1"/>
        <v>0</v>
      </c>
      <c r="J26" s="114"/>
      <c r="K26" s="114">
        <f t="shared" si="2"/>
        <v>0</v>
      </c>
      <c r="L26" s="101"/>
    </row>
    <row r="27" spans="1:12">
      <c r="A27" s="115" t="s">
        <v>340</v>
      </c>
      <c r="B27" s="107"/>
      <c r="C27" s="107"/>
      <c r="D27" s="107"/>
      <c r="E27" s="107"/>
      <c r="F27" s="107"/>
      <c r="G27" s="114">
        <v>-2735013</v>
      </c>
      <c r="H27" s="116">
        <v>9814319</v>
      </c>
      <c r="I27" s="114">
        <f t="shared" si="1"/>
        <v>7079306</v>
      </c>
      <c r="J27" s="116"/>
      <c r="K27" s="114">
        <f t="shared" si="2"/>
        <v>7079306</v>
      </c>
      <c r="L27" s="101"/>
    </row>
    <row r="28" spans="1:12">
      <c r="A28" s="115" t="s">
        <v>346</v>
      </c>
      <c r="B28" s="107"/>
      <c r="C28" s="107"/>
      <c r="D28" s="107"/>
      <c r="E28" s="107"/>
      <c r="F28" s="107"/>
      <c r="G28" s="114"/>
      <c r="H28" s="116"/>
      <c r="I28" s="114">
        <f t="shared" si="1"/>
        <v>0</v>
      </c>
      <c r="J28" s="116"/>
      <c r="K28" s="114">
        <f t="shared" si="2"/>
        <v>0</v>
      </c>
      <c r="L28" s="101"/>
    </row>
    <row r="29" spans="1:12">
      <c r="A29" s="115" t="s">
        <v>347</v>
      </c>
      <c r="B29" s="107"/>
      <c r="C29" s="107"/>
      <c r="D29" s="107"/>
      <c r="E29" s="107"/>
      <c r="F29" s="107"/>
      <c r="G29" s="114"/>
      <c r="H29" s="114"/>
      <c r="I29" s="114">
        <f t="shared" si="1"/>
        <v>0</v>
      </c>
      <c r="J29" s="114"/>
      <c r="K29" s="114">
        <f t="shared" si="2"/>
        <v>0</v>
      </c>
      <c r="L29" s="101"/>
    </row>
    <row r="30" spans="1:12">
      <c r="A30" s="113" t="s">
        <v>348</v>
      </c>
      <c r="B30" s="117">
        <f>SUM(B27:B29)</f>
        <v>0</v>
      </c>
      <c r="C30" s="117">
        <f t="shared" ref="C30:J30" si="6">SUM(C27:C29)</f>
        <v>0</v>
      </c>
      <c r="D30" s="117">
        <f t="shared" si="6"/>
        <v>0</v>
      </c>
      <c r="E30" s="117">
        <f t="shared" si="6"/>
        <v>0</v>
      </c>
      <c r="F30" s="117">
        <f t="shared" si="6"/>
        <v>0</v>
      </c>
      <c r="G30" s="117">
        <f t="shared" si="6"/>
        <v>-2735013</v>
      </c>
      <c r="H30" s="118">
        <f t="shared" si="6"/>
        <v>9814319</v>
      </c>
      <c r="I30" s="117">
        <f t="shared" si="1"/>
        <v>7079306</v>
      </c>
      <c r="J30" s="118">
        <f t="shared" si="6"/>
        <v>0</v>
      </c>
      <c r="K30" s="117">
        <f t="shared" si="2"/>
        <v>7079306</v>
      </c>
      <c r="L30" s="101"/>
    </row>
    <row r="31" spans="1:12">
      <c r="A31" s="113" t="s">
        <v>349</v>
      </c>
      <c r="B31" s="107"/>
      <c r="C31" s="107"/>
      <c r="D31" s="107"/>
      <c r="E31" s="107"/>
      <c r="F31" s="107"/>
      <c r="G31" s="114"/>
      <c r="H31" s="114"/>
      <c r="I31" s="114">
        <f t="shared" si="1"/>
        <v>0</v>
      </c>
      <c r="J31" s="114"/>
      <c r="K31" s="114">
        <f t="shared" si="2"/>
        <v>0</v>
      </c>
      <c r="L31" s="101"/>
    </row>
    <row r="32" spans="1:12">
      <c r="A32" s="119" t="s">
        <v>350</v>
      </c>
      <c r="B32" s="107"/>
      <c r="C32" s="107"/>
      <c r="D32" s="107"/>
      <c r="E32" s="107"/>
      <c r="F32" s="107"/>
      <c r="G32" s="114"/>
      <c r="H32" s="114"/>
      <c r="I32" s="114">
        <f t="shared" si="1"/>
        <v>0</v>
      </c>
      <c r="J32" s="114"/>
      <c r="K32" s="114">
        <f t="shared" si="2"/>
        <v>0</v>
      </c>
      <c r="L32" s="101"/>
    </row>
    <row r="33" spans="1:12">
      <c r="A33" s="119" t="s">
        <v>351</v>
      </c>
      <c r="B33" s="107"/>
      <c r="C33" s="107"/>
      <c r="D33" s="107"/>
      <c r="E33" s="107"/>
      <c r="F33" s="107"/>
      <c r="G33" s="114"/>
      <c r="H33" s="114"/>
      <c r="I33" s="114">
        <f t="shared" si="1"/>
        <v>0</v>
      </c>
      <c r="J33" s="114"/>
      <c r="K33" s="114">
        <f t="shared" si="2"/>
        <v>0</v>
      </c>
      <c r="L33" s="101"/>
    </row>
    <row r="34" spans="1:12">
      <c r="A34" s="120" t="s">
        <v>352</v>
      </c>
      <c r="B34" s="107"/>
      <c r="C34" s="107"/>
      <c r="D34" s="107"/>
      <c r="E34" s="121"/>
      <c r="F34" s="121"/>
      <c r="G34" s="114"/>
      <c r="H34" s="114"/>
      <c r="I34" s="114">
        <f t="shared" si="1"/>
        <v>0</v>
      </c>
      <c r="J34" s="114"/>
      <c r="K34" s="114">
        <f t="shared" si="2"/>
        <v>0</v>
      </c>
      <c r="L34" s="101"/>
    </row>
    <row r="35" spans="1:12">
      <c r="A35" s="113" t="s">
        <v>353</v>
      </c>
      <c r="B35" s="117">
        <f>SUM(B32:B34)</f>
        <v>0</v>
      </c>
      <c r="C35" s="117">
        <f t="shared" ref="C35:J35" si="7">SUM(C32:C34)</f>
        <v>0</v>
      </c>
      <c r="D35" s="117">
        <f t="shared" si="7"/>
        <v>0</v>
      </c>
      <c r="E35" s="117">
        <f t="shared" si="7"/>
        <v>0</v>
      </c>
      <c r="F35" s="117">
        <f t="shared" si="7"/>
        <v>0</v>
      </c>
      <c r="G35" s="117">
        <f t="shared" si="7"/>
        <v>0</v>
      </c>
      <c r="H35" s="117">
        <f t="shared" si="7"/>
        <v>0</v>
      </c>
      <c r="I35" s="117">
        <f t="shared" si="1"/>
        <v>0</v>
      </c>
      <c r="J35" s="117">
        <f t="shared" si="7"/>
        <v>0</v>
      </c>
      <c r="K35" s="117">
        <f t="shared" si="2"/>
        <v>0</v>
      </c>
      <c r="L35" s="101"/>
    </row>
    <row r="36" spans="1:12">
      <c r="A36" s="113"/>
      <c r="B36" s="107"/>
      <c r="C36" s="107"/>
      <c r="D36" s="107"/>
      <c r="E36" s="107"/>
      <c r="F36" s="107"/>
      <c r="G36" s="114"/>
      <c r="H36" s="114"/>
      <c r="I36" s="114"/>
      <c r="J36" s="114"/>
      <c r="K36" s="114"/>
      <c r="L36" s="101"/>
    </row>
    <row r="37" spans="1:12" ht="15.75" thickBot="1">
      <c r="A37" s="113" t="s">
        <v>355</v>
      </c>
      <c r="B37" s="122">
        <f>B24+B30+B35</f>
        <v>1538923000</v>
      </c>
      <c r="C37" s="122">
        <f t="shared" ref="C37:J37" si="8">C24+C30+C35</f>
        <v>0</v>
      </c>
      <c r="D37" s="122">
        <f t="shared" si="8"/>
        <v>0</v>
      </c>
      <c r="E37" s="122">
        <f t="shared" si="8"/>
        <v>476525</v>
      </c>
      <c r="F37" s="122">
        <f t="shared" si="8"/>
        <v>0</v>
      </c>
      <c r="G37" s="122">
        <f>G24+G30+G35</f>
        <v>-1432717203</v>
      </c>
      <c r="H37" s="122">
        <f>H24+H30+H35</f>
        <v>7079306</v>
      </c>
      <c r="I37" s="122">
        <f t="shared" si="1"/>
        <v>113761628</v>
      </c>
      <c r="J37" s="122">
        <f t="shared" si="8"/>
        <v>0</v>
      </c>
      <c r="K37" s="122">
        <f t="shared" si="2"/>
        <v>113761628</v>
      </c>
      <c r="L37" s="101"/>
    </row>
    <row r="38" spans="1:12" ht="15.75" thickTop="1">
      <c r="B38" s="124"/>
      <c r="C38" s="124"/>
      <c r="D38" s="124"/>
      <c r="E38" s="124"/>
      <c r="F38" s="124"/>
      <c r="G38" s="125"/>
      <c r="H38" s="125"/>
      <c r="I38" s="125"/>
      <c r="J38" s="125"/>
      <c r="K38" s="125"/>
      <c r="L38" s="101"/>
    </row>
    <row r="39" spans="1:12">
      <c r="B39" s="101"/>
      <c r="C39" s="101"/>
      <c r="D39" s="101"/>
      <c r="E39" s="101"/>
      <c r="F39" s="101"/>
      <c r="L39" s="101"/>
    </row>
    <row r="40" spans="1:12">
      <c r="B40" s="101"/>
      <c r="C40" s="101"/>
      <c r="D40" s="101"/>
      <c r="E40" s="101"/>
      <c r="F40" s="101"/>
      <c r="L40" s="101"/>
    </row>
    <row r="41" spans="1:12">
      <c r="B41" s="101"/>
      <c r="C41" s="101"/>
      <c r="D41" s="101"/>
      <c r="E41" s="101"/>
      <c r="F41" s="10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2019-07-19T07:44:34Z</cp:lastPrinted>
  <dcterms:created xsi:type="dcterms:W3CDTF">2012-01-19T09:31:29Z</dcterms:created>
  <dcterms:modified xsi:type="dcterms:W3CDTF">2021-06-26T13:10:34Z</dcterms:modified>
</cp:coreProperties>
</file>