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10965"/>
  </bookViews>
  <sheets>
    <sheet name="PASH-sipas funksioni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N28" i="1"/>
  <c r="N26" i="1"/>
  <c r="N24" i="1"/>
  <c r="N22" i="1"/>
  <c r="N20" i="1"/>
  <c r="N18" i="1"/>
  <c r="N16" i="1"/>
  <c r="N14" i="1"/>
  <c r="N12" i="1"/>
  <c r="N10" i="1"/>
  <c r="N8" i="1"/>
  <c r="M28" i="1"/>
  <c r="M26" i="1"/>
  <c r="M24" i="1"/>
  <c r="M22" i="1"/>
  <c r="M20" i="1"/>
  <c r="M18" i="1"/>
  <c r="M16" i="1"/>
  <c r="M14" i="1"/>
  <c r="M12" i="1"/>
  <c r="M10" i="1"/>
  <c r="M8" i="1"/>
  <c r="N11" i="1"/>
  <c r="N7" i="1"/>
  <c r="M25" i="1"/>
  <c r="M23" i="1"/>
  <c r="M19" i="1"/>
  <c r="M13" i="1"/>
  <c r="M9" i="1"/>
  <c r="N27" i="1"/>
  <c r="N25" i="1"/>
  <c r="N23" i="1"/>
  <c r="N21" i="1"/>
  <c r="N19" i="1"/>
  <c r="N17" i="1"/>
  <c r="N15" i="1"/>
  <c r="N13" i="1"/>
  <c r="N9" i="1"/>
  <c r="M27" i="1"/>
  <c r="M21" i="1"/>
  <c r="M17" i="1"/>
  <c r="M15" i="1"/>
  <c r="M11" i="1"/>
  <c r="M7" i="1"/>
  <c r="C9" i="1" l="1"/>
  <c r="C26" i="1" s="1"/>
  <c r="B9" i="1"/>
  <c r="B17" i="1"/>
  <c r="C12" i="1"/>
  <c r="C24" i="1" s="1"/>
  <c r="B12" i="1"/>
  <c r="B24" i="1" l="1"/>
  <c r="B26" i="1" s="1"/>
  <c r="B27" i="1" s="1"/>
  <c r="C27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<sst xmlns="http://schemas.openxmlformats.org/spreadsheetml/2006/main" count="27" uniqueCount="26">
  <si>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</si>
  <si>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</si>
  <si>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</si>
  <si>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</si>
  <si>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</si>
  <si>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</si>
  <si>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</si>
  <si>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</si>
  <si>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</si>
  <si>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</si>
  <si>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</si>
  <si>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</si>
  <si>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</si>
  <si>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</si>
  <si>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</si>
  <si>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</si>
  <si>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</si>
  <si>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</si>
  <si>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</si>
  <si>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</si>
  <si>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</si>
  <si>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</si>
  <si>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</si>
  <si>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</si>
  <si>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NAS-15</t>
  </si>
  <si>
    <t>SFPEF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</si>
</sst>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0" fontId="0" fillId="0" borderId="0" xfId="0" applyFill="1" applyBorder="1"/>
    <xf numFmtId="3" fontId="4" fillId="0" borderId="0" xfId="0" applyNumberFormat="1" applyFont="1" applyAlignment="1">
      <alignment vertical="center"/>
    </xf>
    <xf numFmtId="3" fontId="0" fillId="0" borderId="0" xfId="0" applyNumberFormat="1"/>
    <xf numFmtId="0" fontId="1" fillId="4" borderId="0" xfId="0" applyFont="1" applyFill="1" applyBorder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F27" sqref="F27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16.7109375" customWidth="1"/>
  </cols>
  <sheetData>
    <row r="1" spans="1:14" x14ac:dyDescent="0.25">
      <c r="M1" t="s">
        <v>24</v>
      </c>
      <c r="N1" s="22" t="s">
        <v>25</v>
      </c>
    </row>
    <row r="2" spans="1:14" x14ac:dyDescent="0.25">
      <c r="A2" s="21" t="s">
        <v>23</v>
      </c>
      <c r="B2" s="16" t="s">
        <v>22</v>
      </c>
      <c r="C2" s="16" t="s">
        <v>22</v>
      </c>
    </row>
    <row r="3" spans="1:14" x14ac:dyDescent="0.25">
      <c r="A3" s="21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14"/>
    </row>
    <row r="7" spans="1:14" x14ac:dyDescent="0.25">
      <c r="A7" s="10" t="s">
        <v>17</v>
      </c>
      <c r="B7" s="10">
        <v>30470098</v>
      </c>
      <c r="C7" s="2">
        <v>11420215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>
        <v>1360625</v>
      </c>
      <c r="C8" s="2">
        <v>2554300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B7+B8</f>
        <v>31830723</v>
      </c>
      <c r="C9" s="7">
        <f>C7+C8</f>
        <v>13974515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>
        <f>B13+B14-B15</f>
        <v>22930586</v>
      </c>
      <c r="C12" s="14">
        <f>C13+C14-C15</f>
        <v>7206098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22930586</v>
      </c>
      <c r="C14" s="2">
        <v>7206098</v>
      </c>
      <c r="F14" s="19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>
        <f>B18+B19</f>
        <v>4322971</v>
      </c>
      <c r="C17" s="10">
        <f>C18+C19</f>
        <v>4475114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3744457</v>
      </c>
      <c r="C18" s="2">
        <v>3876361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578514</v>
      </c>
      <c r="C19" s="2">
        <v>598753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1204828</v>
      </c>
      <c r="C21" s="2">
        <v>0</v>
      </c>
      <c r="G21" s="20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2174920</v>
      </c>
      <c r="C22" s="18">
        <v>1352705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>
        <v>0</v>
      </c>
      <c r="C23" s="18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B12+B17+B22+B23+B21</f>
        <v>30633305</v>
      </c>
      <c r="C24" s="7">
        <f>C12+C17+C22+C23+C21</f>
        <v>13033917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B9-B24</f>
        <v>1197418</v>
      </c>
      <c r="C26" s="7">
        <f>C9-C24</f>
        <v>940598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17">
        <f>(B26+1160000)*15/100</f>
        <v>353612.7</v>
      </c>
      <c r="C27" s="17">
        <f>C26*15/100</f>
        <v>141089.70000000001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v>843805</v>
      </c>
      <c r="C28" s="3">
        <v>799508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2019-09-30T09:53:33Z</dcterms:modified>
</cp:coreProperties>
</file>