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20730" windowHeight="9525" activeTab="1"/>
  </bookViews>
  <sheets>
    <sheet name="3.CashFlow (indirekt)" sheetId="2" r:id="rId1"/>
    <sheet name="2.Pasqyra e Perform. (natyra)" sheetId="3" r:id="rId2"/>
    <sheet name="1.Pasqyra e Pozicioni Financiar" sheetId="1" r:id="rId3"/>
  </sheets>
  <externalReferences>
    <externalReference r:id="rId4"/>
  </externalReferences>
  <definedNames>
    <definedName name="_xlnm.Print_Area" localSheetId="2">'1.Pasqyra e Pozicioni Financiar'!$A$1:$D$78</definedName>
    <definedName name="Z_181386F5_8DAB_4E85_A3D6_B3649233DDF4_.wvu.Cols" localSheetId="2" hidden="1">'1.Pasqyra e Pozicioni Financiar'!#REF!,'1.Pasqyra e Pozicioni Financiar'!#REF!</definedName>
  </definedNames>
  <calcPr calcId="124519"/>
</workbook>
</file>

<file path=xl/calcChain.xml><?xml version="1.0" encoding="utf-8"?>
<calcChain xmlns="http://schemas.openxmlformats.org/spreadsheetml/2006/main">
  <c r="D67" i="3"/>
  <c r="B67"/>
  <c r="D59"/>
  <c r="D69" s="1"/>
  <c r="D71" s="1"/>
  <c r="B59"/>
  <c r="B69" s="1"/>
  <c r="B28"/>
  <c r="B30" s="1"/>
  <c r="B35" s="1"/>
  <c r="B50" s="1"/>
  <c r="D18"/>
  <c r="D28" s="1"/>
  <c r="D30" s="1"/>
  <c r="D35" s="1"/>
  <c r="D50" s="1"/>
  <c r="B71" l="1"/>
  <c r="E72" i="2" l="1"/>
  <c r="C72"/>
  <c r="E57"/>
  <c r="C57"/>
  <c r="E41"/>
  <c r="E74" s="1"/>
  <c r="E77" s="1"/>
  <c r="E80" s="1"/>
  <c r="C41"/>
  <c r="C74" s="1"/>
  <c r="C77" s="1"/>
  <c r="C80" s="1"/>
  <c r="D69" i="1" l="1"/>
  <c r="D71" s="1"/>
  <c r="D73" s="1"/>
  <c r="B69"/>
  <c r="B71" s="1"/>
  <c r="B73" s="1"/>
  <c r="D58"/>
  <c r="B58"/>
  <c r="D44"/>
  <c r="D46" s="1"/>
  <c r="D48" s="1"/>
  <c r="D75" s="1"/>
  <c r="D77" s="1"/>
  <c r="B44"/>
  <c r="B46" s="1"/>
  <c r="B48" s="1"/>
  <c r="B75" s="1"/>
  <c r="B77" s="1"/>
  <c r="D34"/>
  <c r="D36" s="1"/>
  <c r="B34"/>
  <c r="B36" s="1"/>
  <c r="D32"/>
  <c r="B32"/>
  <c r="D22"/>
  <c r="B22"/>
</calcChain>
</file>

<file path=xl/sharedStrings.xml><?xml version="1.0" encoding="utf-8"?>
<sst xmlns="http://schemas.openxmlformats.org/spreadsheetml/2006/main" count="204" uniqueCount="134">
  <si>
    <t>Pasqyrat financiare te vitit 2019</t>
  </si>
  <si>
    <t>Ujesjelles Kanalizime Kavaje sh.a.</t>
  </si>
  <si>
    <t>NIPT J62903868I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</si>
  <si>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</si>
  <si>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</si>
  <si>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</si>
  <si>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</si>
  <si>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</si>
  <si>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</si>
  <si>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</si>
  <si>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</si>
  <si>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</si>
  <si>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</si>
  <si>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</si>
  <si>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</si>
  <si>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</si>
  <si>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</si>
  <si>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</si>
  <si>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</si>
  <si>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</si>
  <si>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</si>
  <si>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</si>
  <si>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</si>
  <si>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</si>
  <si>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</si>
  <si>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</si>
  <si>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</si>
  <si>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</si>
  <si>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</si>
  <si>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</si>
  <si>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</si>
  <si>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</si>
  <si>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</si>
  <si>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</si>
  <si>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</si>
  <si>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</si>
  <si>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</si>
  <si>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</si>
  <si>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</si>
  <si>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</si>
  <si>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</si>
  <si>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</si>
  <si>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</si>
  <si>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</si>
  <si>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</si>
  <si>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</si>
  <si>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</si>
  <si>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</si>
  <si>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</si>
  <si>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</si>
  <si>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</si>
  <si>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</si>
  <si>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</si>
  <si>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</si>
  <si>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</si>
  <si>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</si>
  <si>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</si>
  <si>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</si>
  <si>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</si>
  <si>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Rezerva te tjera (Fitim/humbja e mbartur)</t>
  </si>
  <si>
    <t>Lek/Mije Lek/Miljon 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</si>
  <si>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</si>
  <si>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</si>
  <si>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</si>
  <si>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</si>
  <si>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Amortizimin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</si>
  <si>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</si>
  <si>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</si>
  <si>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</si>
  <si>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 te drejtat e arketueshme dhe te tjera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</si>
  <si>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</si>
  <si>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</si>
  <si>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</si>
  <si>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</si>
  <si>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</si>
  <si>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</si>
  <si>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per blerjen e aktiveve afatgjata materiale</t>
  </si>
  <si>
    <t>Mjete monetare neto nga/perdorur ne aktivitetin e investimit</t>
  </si>
  <si>
    <t>Fluksi i mjeteve monetare nga/perdorur ne aktivitetin e financimit</t>
  </si>
  <si>
    <t>Shuma te arketuara nga huamarrje afatgjate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</si>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</sst>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43" fontId="19" fillId="0" borderId="0" applyFont="0" applyFill="0" applyBorder="0" applyAlignment="0" applyProtection="0"/>
    <xf numFmtId="0" fontId="23" fillId="0" borderId="0"/>
    <xf numFmtId="0" fontId="31" fillId="0" borderId="0"/>
    <xf numFmtId="0" fontId="33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5" applyNumberFormat="0" applyAlignment="0" applyProtection="0"/>
    <xf numFmtId="0" fontId="13" fillId="7" borderId="7" applyNumberFormat="0" applyAlignment="0" applyProtection="0"/>
    <xf numFmtId="0" fontId="49" fillId="60" borderId="15" applyNumberFormat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58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6" fillId="39" borderId="0" applyNumberFormat="0" applyBorder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3" fillId="0" borderId="1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4" fillId="0" borderId="2" applyNumberFormat="0" applyFill="0" applyAlignment="0" applyProtection="0"/>
    <xf numFmtId="0" fontId="74" fillId="0" borderId="18" applyNumberFormat="0" applyFill="0" applyAlignment="0" applyProtection="0"/>
    <xf numFmtId="0" fontId="75" fillId="0" borderId="20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5" fillId="0" borderId="3" applyNumberFormat="0" applyFill="0" applyAlignment="0" applyProtection="0"/>
    <xf numFmtId="0" fontId="78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1" fillId="43" borderId="1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2" fillId="43" borderId="14" applyNumberFormat="0" applyAlignment="0" applyProtection="0"/>
    <xf numFmtId="0" fontId="83" fillId="46" borderId="4" applyNumberFormat="0" applyAlignment="0" applyProtection="0"/>
    <xf numFmtId="0" fontId="83" fillId="46" borderId="4" applyNumberFormat="0" applyAlignment="0" applyProtection="0"/>
    <xf numFmtId="0" fontId="83" fillId="46" borderId="4" applyNumberFormat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6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85" fillId="0" borderId="23" applyNumberFormat="0" applyFill="0" applyAlignment="0" applyProtection="0"/>
    <xf numFmtId="0" fontId="12" fillId="0" borderId="6" applyNumberFormat="0" applyFill="0" applyAlignment="0" applyProtection="0"/>
    <xf numFmtId="0" fontId="87" fillId="0" borderId="22" applyNumberFormat="0" applyFill="0" applyAlignment="0" applyProtection="0"/>
    <xf numFmtId="0" fontId="88" fillId="0" borderId="0"/>
    <xf numFmtId="0" fontId="89" fillId="46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6" borderId="0" applyNumberFormat="0" applyBorder="0" applyAlignment="0" applyProtection="0"/>
    <xf numFmtId="0" fontId="50" fillId="0" borderId="0"/>
    <xf numFmtId="0" fontId="1" fillId="0" borderId="0"/>
    <xf numFmtId="0" fontId="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0" fillId="0" borderId="0"/>
    <xf numFmtId="0" fontId="33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2" fillId="0" borderId="0"/>
    <xf numFmtId="0" fontId="52" fillId="0" borderId="0"/>
    <xf numFmtId="0" fontId="5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51" fillId="0" borderId="0"/>
    <xf numFmtId="0" fontId="51" fillId="0" borderId="0"/>
    <xf numFmtId="0" fontId="33" fillId="0" borderId="0"/>
    <xf numFmtId="0" fontId="51" fillId="0" borderId="0"/>
    <xf numFmtId="0" fontId="50" fillId="0" borderId="0"/>
    <xf numFmtId="0" fontId="33" fillId="0" borderId="0"/>
    <xf numFmtId="0" fontId="51" fillId="0" borderId="0"/>
    <xf numFmtId="0" fontId="3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38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31" fillId="0" borderId="0"/>
    <xf numFmtId="0" fontId="31" fillId="0" borderId="0"/>
    <xf numFmtId="0" fontId="92" fillId="0" borderId="0"/>
    <xf numFmtId="0" fontId="31" fillId="0" borderId="0"/>
    <xf numFmtId="0" fontId="50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50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8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5" fillId="0" borderId="0"/>
    <xf numFmtId="0" fontId="31" fillId="0" borderId="0"/>
    <xf numFmtId="0" fontId="31" fillId="0" borderId="0"/>
    <xf numFmtId="0" fontId="58" fillId="0" borderId="0"/>
    <xf numFmtId="0" fontId="31" fillId="0" borderId="0"/>
    <xf numFmtId="0" fontId="31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8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9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5" fillId="0" borderId="0"/>
    <xf numFmtId="0" fontId="51" fillId="0" borderId="0"/>
    <xf numFmtId="0" fontId="55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5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5" fillId="0" borderId="0"/>
    <xf numFmtId="0" fontId="55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33" fillId="0" borderId="0"/>
    <xf numFmtId="0" fontId="33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5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51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5" fillId="0" borderId="0"/>
    <xf numFmtId="0" fontId="33" fillId="40" borderId="24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4" applyNumberFormat="0" applyFont="0" applyAlignment="0" applyProtection="0"/>
    <xf numFmtId="0" fontId="38" fillId="40" borderId="24" applyNumberFormat="0" applyFont="0" applyAlignment="0" applyProtection="0"/>
    <xf numFmtId="0" fontId="95" fillId="58" borderId="2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5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9" applyNumberFormat="0" applyFill="0" applyAlignment="0" applyProtection="0"/>
    <xf numFmtId="0" fontId="105" fillId="0" borderId="26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7" fillId="0" borderId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</cellStyleXfs>
  <cellXfs count="81">
    <xf numFmtId="0" fontId="0" fillId="0" borderId="0" xfId="0"/>
    <xf numFmtId="0" fontId="18" fillId="0" borderId="0" xfId="0" applyFont="1"/>
    <xf numFmtId="164" fontId="20" fillId="0" borderId="0" xfId="1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/>
    <xf numFmtId="0" fontId="24" fillId="0" borderId="0" xfId="2" applyNumberFormat="1" applyFont="1" applyFill="1" applyBorder="1" applyAlignment="1" applyProtection="1">
      <alignment wrapText="1"/>
    </xf>
    <xf numFmtId="164" fontId="25" fillId="0" borderId="0" xfId="1" applyNumberFormat="1" applyFont="1" applyBorder="1" applyAlignment="1">
      <alignment horizontal="center" vertical="center"/>
    </xf>
    <xf numFmtId="0" fontId="26" fillId="0" borderId="0" xfId="0" applyFont="1" applyBorder="1" applyAlignment="1"/>
    <xf numFmtId="0" fontId="22" fillId="0" borderId="0" xfId="2" applyNumberFormat="1" applyFont="1" applyFill="1" applyBorder="1" applyAlignment="1" applyProtection="1"/>
    <xf numFmtId="164" fontId="27" fillId="0" borderId="0" xfId="1" applyNumberFormat="1" applyFont="1" applyBorder="1" applyAlignment="1">
      <alignment vertical="center"/>
    </xf>
    <xf numFmtId="0" fontId="22" fillId="0" borderId="0" xfId="2" applyNumberFormat="1" applyFont="1" applyFill="1" applyBorder="1" applyAlignment="1" applyProtection="1">
      <alignment wrapText="1"/>
    </xf>
    <xf numFmtId="0" fontId="28" fillId="0" borderId="0" xfId="2" applyNumberFormat="1" applyFont="1" applyFill="1" applyBorder="1" applyAlignment="1" applyProtection="1">
      <alignment wrapText="1"/>
    </xf>
    <xf numFmtId="164" fontId="29" fillId="33" borderId="0" xfId="1" applyNumberFormat="1" applyFont="1" applyFill="1"/>
    <xf numFmtId="164" fontId="29" fillId="0" borderId="0" xfId="1" applyNumberFormat="1" applyFont="1" applyBorder="1"/>
    <xf numFmtId="0" fontId="30" fillId="34" borderId="0" xfId="2" applyNumberFormat="1" applyFont="1" applyFill="1" applyBorder="1" applyAlignment="1" applyProtection="1">
      <alignment wrapText="1"/>
    </xf>
    <xf numFmtId="164" fontId="25" fillId="0" borderId="10" xfId="1" applyNumberFormat="1" applyFont="1" applyBorder="1" applyAlignment="1">
      <alignment vertical="center"/>
    </xf>
    <xf numFmtId="164" fontId="25" fillId="0" borderId="0" xfId="1" applyNumberFormat="1" applyFont="1" applyBorder="1" applyAlignment="1">
      <alignment vertical="center"/>
    </xf>
    <xf numFmtId="164" fontId="29" fillId="0" borderId="0" xfId="1" applyNumberFormat="1" applyFont="1"/>
    <xf numFmtId="0" fontId="25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164" fontId="29" fillId="33" borderId="11" xfId="1" applyNumberFormat="1" applyFont="1" applyFill="1" applyBorder="1"/>
    <xf numFmtId="0" fontId="23" fillId="0" borderId="0" xfId="2"/>
    <xf numFmtId="164" fontId="32" fillId="0" borderId="0" xfId="1" applyNumberFormat="1" applyFont="1"/>
    <xf numFmtId="164" fontId="23" fillId="0" borderId="0" xfId="1" applyNumberFormat="1" applyFont="1"/>
    <xf numFmtId="0" fontId="22" fillId="0" borderId="0" xfId="0" applyNumberFormat="1" applyFont="1" applyFill="1" applyBorder="1" applyAlignment="1" applyProtection="1">
      <alignment wrapText="1"/>
    </xf>
    <xf numFmtId="164" fontId="18" fillId="0" borderId="12" xfId="1" applyNumberFormat="1" applyFont="1" applyBorder="1"/>
    <xf numFmtId="0" fontId="24" fillId="0" borderId="0" xfId="0" applyNumberFormat="1" applyFont="1" applyFill="1" applyBorder="1" applyAlignment="1" applyProtection="1">
      <alignment horizontal="left" wrapText="1" indent="2"/>
    </xf>
    <xf numFmtId="164" fontId="24" fillId="0" borderId="0" xfId="1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164" fontId="32" fillId="0" borderId="10" xfId="1" applyNumberFormat="1" applyFont="1" applyBorder="1"/>
    <xf numFmtId="0" fontId="28" fillId="0" borderId="0" xfId="0" applyNumberFormat="1" applyFont="1" applyFill="1" applyBorder="1" applyAlignment="1" applyProtection="1">
      <alignment wrapText="1"/>
    </xf>
    <xf numFmtId="164" fontId="25" fillId="0" borderId="13" xfId="1" applyNumberFormat="1" applyFont="1" applyBorder="1" applyAlignment="1">
      <alignment vertical="center"/>
    </xf>
    <xf numFmtId="164" fontId="22" fillId="0" borderId="10" xfId="1" applyNumberFormat="1" applyFont="1" applyFill="1" applyBorder="1" applyAlignment="1" applyProtection="1">
      <alignment wrapText="1"/>
    </xf>
    <xf numFmtId="164" fontId="22" fillId="0" borderId="0" xfId="1" applyNumberFormat="1" applyFont="1" applyFill="1" applyBorder="1" applyAlignment="1" applyProtection="1">
      <alignment wrapText="1"/>
    </xf>
    <xf numFmtId="0" fontId="22" fillId="0" borderId="0" xfId="2" applyNumberFormat="1" applyFont="1" applyFill="1" applyBorder="1" applyAlignment="1" applyProtection="1">
      <alignment vertical="top" wrapText="1"/>
    </xf>
    <xf numFmtId="164" fontId="25" fillId="0" borderId="12" xfId="1" applyNumberFormat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164" fontId="35" fillId="0" borderId="0" xfId="1" applyNumberFormat="1" applyFont="1" applyFill="1" applyBorder="1" applyAlignment="1">
      <alignment horizontal="center" vertical="center"/>
    </xf>
    <xf numFmtId="0" fontId="35" fillId="0" borderId="0" xfId="4" applyNumberFormat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vertical="center"/>
    </xf>
    <xf numFmtId="164" fontId="36" fillId="0" borderId="0" xfId="1" applyNumberFormat="1" applyFont="1" applyFill="1" applyBorder="1" applyAlignment="1">
      <alignment vertical="center"/>
    </xf>
    <xf numFmtId="0" fontId="35" fillId="0" borderId="0" xfId="4" applyNumberFormat="1" applyFont="1" applyFill="1" applyBorder="1" applyAlignment="1">
      <alignment vertical="center"/>
    </xf>
    <xf numFmtId="164" fontId="35" fillId="0" borderId="0" xfId="1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 applyProtection="1"/>
    <xf numFmtId="0" fontId="26" fillId="0" borderId="0" xfId="0" applyFont="1" applyBorder="1" applyAlignment="1">
      <alignment horizontal="left"/>
    </xf>
    <xf numFmtId="0" fontId="108" fillId="0" borderId="0" xfId="0" applyFont="1" applyBorder="1" applyAlignment="1">
      <alignment vertical="center"/>
    </xf>
    <xf numFmtId="164" fontId="29" fillId="0" borderId="0" xfId="1" applyNumberFormat="1" applyFont="1" applyFill="1" applyBorder="1"/>
    <xf numFmtId="164" fontId="29" fillId="0" borderId="0" xfId="1" applyNumberFormat="1" applyFont="1" applyFill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0" borderId="0" xfId="0" applyNumberFormat="1" applyFont="1" applyFill="1" applyBorder="1" applyAlignment="1" applyProtection="1"/>
    <xf numFmtId="164" fontId="18" fillId="0" borderId="10" xfId="1" applyNumberFormat="1" applyFont="1" applyBorder="1"/>
    <xf numFmtId="164" fontId="18" fillId="0" borderId="0" xfId="1" applyNumberFormat="1" applyFont="1" applyBorder="1"/>
    <xf numFmtId="0" fontId="22" fillId="0" borderId="0" xfId="3" applyFont="1" applyFill="1" applyAlignment="1">
      <alignment vertical="top" wrapText="1"/>
    </xf>
    <xf numFmtId="164" fontId="18" fillId="0" borderId="13" xfId="1" applyNumberFormat="1" applyFont="1" applyBorder="1"/>
    <xf numFmtId="0" fontId="28" fillId="0" borderId="0" xfId="0" applyNumberFormat="1" applyFont="1" applyFill="1" applyBorder="1" applyAlignment="1" applyProtection="1">
      <alignment horizontal="left" wrapText="1"/>
    </xf>
    <xf numFmtId="0" fontId="22" fillId="33" borderId="0" xfId="0" applyNumberFormat="1" applyFont="1" applyFill="1" applyBorder="1" applyAlignment="1" applyProtection="1">
      <alignment horizontal="left" wrapText="1"/>
    </xf>
    <xf numFmtId="164" fontId="18" fillId="33" borderId="12" xfId="1" applyNumberFormat="1" applyFont="1" applyFill="1" applyBorder="1"/>
    <xf numFmtId="164" fontId="18" fillId="33" borderId="0" xfId="1" applyNumberFormat="1" applyFont="1" applyFill="1" applyBorder="1"/>
    <xf numFmtId="0" fontId="29" fillId="0" borderId="0" xfId="0" applyFont="1" applyAlignment="1"/>
    <xf numFmtId="3" fontId="25" fillId="0" borderId="0" xfId="0" applyNumberFormat="1" applyFont="1" applyFill="1" applyBorder="1" applyAlignment="1">
      <alignment horizontal="center" vertical="center"/>
    </xf>
    <xf numFmtId="0" fontId="109" fillId="0" borderId="0" xfId="2" applyNumberFormat="1" applyFont="1" applyFill="1" applyBorder="1" applyAlignment="1" applyProtection="1">
      <alignment wrapText="1"/>
    </xf>
    <xf numFmtId="0" fontId="29" fillId="0" borderId="0" xfId="0" applyFont="1" applyFill="1"/>
    <xf numFmtId="37" fontId="20" fillId="0" borderId="0" xfId="1" applyNumberFormat="1" applyFont="1" applyFill="1" applyBorder="1" applyAlignment="1" applyProtection="1">
      <alignment horizontal="right" wrapText="1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9" fillId="0" borderId="0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wrapText="1"/>
    </xf>
    <xf numFmtId="0" fontId="28" fillId="34" borderId="0" xfId="2" applyNumberFormat="1" applyFont="1" applyFill="1" applyBorder="1" applyAlignment="1" applyProtection="1">
      <alignment wrapText="1"/>
    </xf>
    <xf numFmtId="164" fontId="22" fillId="0" borderId="10" xfId="1" applyNumberFormat="1" applyFont="1" applyFill="1" applyBorder="1" applyAlignment="1" applyProtection="1">
      <alignment horizontal="right" wrapText="1"/>
    </xf>
    <xf numFmtId="164" fontId="18" fillId="0" borderId="0" xfId="1" applyNumberFormat="1" applyFont="1" applyBorder="1" applyAlignment="1">
      <alignment horizontal="right"/>
    </xf>
    <xf numFmtId="164" fontId="22" fillId="0" borderId="12" xfId="1" applyNumberFormat="1" applyFont="1" applyFill="1" applyBorder="1" applyAlignment="1" applyProtection="1">
      <alignment horizontal="right" wrapText="1"/>
    </xf>
    <xf numFmtId="164" fontId="18" fillId="0" borderId="0" xfId="1" applyNumberFormat="1" applyFont="1" applyFill="1" applyBorder="1" applyAlignment="1">
      <alignment horizontal="right"/>
    </xf>
    <xf numFmtId="164" fontId="110" fillId="0" borderId="0" xfId="1" applyNumberFormat="1" applyFont="1" applyBorder="1" applyAlignment="1">
      <alignment horizontal="left" vertical="center"/>
    </xf>
    <xf numFmtId="37" fontId="18" fillId="0" borderId="0" xfId="0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horizontal="left" wrapText="1" indent="2"/>
    </xf>
    <xf numFmtId="0" fontId="110" fillId="0" borderId="0" xfId="2" applyFont="1" applyBorder="1" applyAlignment="1">
      <alignment horizontal="left" vertical="center"/>
    </xf>
    <xf numFmtId="164" fontId="22" fillId="0" borderId="10" xfId="1" applyNumberFormat="1" applyFont="1" applyFill="1" applyBorder="1" applyAlignment="1" applyProtection="1">
      <alignment horizontal="right"/>
    </xf>
    <xf numFmtId="164" fontId="22" fillId="0" borderId="12" xfId="1" applyNumberFormat="1" applyFont="1" applyFill="1" applyBorder="1" applyAlignment="1" applyProtection="1">
      <alignment horizontal="right"/>
    </xf>
    <xf numFmtId="164" fontId="20" fillId="33" borderId="0" xfId="1" applyNumberFormat="1" applyFont="1" applyFill="1" applyBorder="1" applyAlignment="1" applyProtection="1">
      <alignment horizontal="center"/>
    </xf>
  </cellXfs>
  <cellStyles count="6597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83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2" xfId="5471"/>
    <cellStyle name="Normal 22 2" xfId="5472"/>
    <cellStyle name="Normal 23" xfId="2"/>
    <cellStyle name="Normal 24" xfId="5473"/>
    <cellStyle name="Normal 3" xfId="3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SHEET" xfId="4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KFH5DUOG/Format%20raportimi%20IFRS_Biznes%20me%20interes%20publik%20Tatime%20qk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.Pasqyra e Pozicioni Financiar"/>
      <sheetName val="2.Pasqyra e Perform. (natyra)"/>
      <sheetName val="3.CashFlow (indirekt)"/>
      <sheetName val="4Pasqyra e Levizjeve ne Kapital"/>
      <sheetName val="aam"/>
      <sheetName val="te tjera shenime"/>
    </sheetNames>
    <sheetDataSet>
      <sheetData sheetId="0"/>
      <sheetData sheetId="1">
        <row r="10">
          <cell r="B10">
            <v>2208858351</v>
          </cell>
        </row>
        <row r="30">
          <cell r="B30">
            <v>10729346</v>
          </cell>
          <cell r="D30">
            <v>16747026</v>
          </cell>
        </row>
      </sheetData>
      <sheetData sheetId="2">
        <row r="28">
          <cell r="B28">
            <v>-112556214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80"/>
  <sheetViews>
    <sheetView showGridLines="0" topLeftCell="A52" workbookViewId="0">
      <selection activeCell="C75" sqref="C75:E75"/>
    </sheetView>
  </sheetViews>
  <sheetFormatPr defaultColWidth="9.140625" defaultRowHeight="15"/>
  <cols>
    <col min="1" max="1" width="9.7109375" style="4" customWidth="1"/>
    <col min="2" max="2" width="90.140625" style="4" customWidth="1"/>
    <col min="3" max="3" width="16.85546875" style="30" customWidth="1"/>
    <col min="4" max="4" width="2.7109375" style="30" customWidth="1"/>
    <col min="5" max="5" width="18.42578125" style="30" customWidth="1"/>
    <col min="6" max="6" width="15.28515625" style="4" customWidth="1"/>
    <col min="7" max="7" width="9.140625" style="4"/>
    <col min="8" max="8" width="12.7109375" style="4" customWidth="1"/>
    <col min="9" max="16384" width="9.140625" style="4"/>
  </cols>
  <sheetData>
    <row r="1" spans="2:5">
      <c r="B1" s="1" t="s">
        <v>0</v>
      </c>
    </row>
    <row r="2" spans="2:5">
      <c r="B2" s="5" t="s">
        <v>1</v>
      </c>
    </row>
    <row r="3" spans="2:5">
      <c r="B3" s="5" t="s">
        <v>2</v>
      </c>
    </row>
    <row r="4" spans="2:5">
      <c r="B4" s="5" t="s">
        <v>60</v>
      </c>
    </row>
    <row r="5" spans="2:5">
      <c r="B5" s="1" t="s">
        <v>61</v>
      </c>
      <c r="C5" s="19"/>
      <c r="D5" s="15"/>
      <c r="E5" s="19"/>
    </row>
    <row r="6" spans="2:5">
      <c r="B6" s="5"/>
      <c r="C6" s="19"/>
      <c r="D6" s="15"/>
      <c r="E6" s="19"/>
    </row>
    <row r="7" spans="2:5">
      <c r="B7" s="47"/>
      <c r="C7" s="8" t="s">
        <v>5</v>
      </c>
      <c r="D7" s="8"/>
      <c r="E7" s="8" t="s">
        <v>5</v>
      </c>
    </row>
    <row r="8" spans="2:5" ht="14.1" customHeight="1">
      <c r="B8" s="47"/>
      <c r="C8" s="8" t="s">
        <v>6</v>
      </c>
      <c r="D8" s="8"/>
      <c r="E8" s="8" t="s">
        <v>7</v>
      </c>
    </row>
    <row r="9" spans="2:5" ht="14.1" customHeight="1">
      <c r="B9" s="48"/>
      <c r="C9" s="19"/>
      <c r="D9" s="15"/>
      <c r="E9" s="19"/>
    </row>
    <row r="10" spans="2:5" ht="14.1" customHeight="1">
      <c r="B10" s="26" t="s">
        <v>62</v>
      </c>
      <c r="C10" s="19"/>
      <c r="D10" s="15"/>
      <c r="E10" s="19"/>
    </row>
    <row r="11" spans="2:5" ht="14.1" customHeight="1">
      <c r="B11" s="32" t="s">
        <v>63</v>
      </c>
      <c r="C11" s="19">
        <v>-112556214</v>
      </c>
      <c r="D11" s="15"/>
      <c r="E11" s="19">
        <v>-8968840</v>
      </c>
    </row>
    <row r="12" spans="2:5" ht="14.1" customHeight="1">
      <c r="B12" s="32" t="s">
        <v>64</v>
      </c>
      <c r="C12" s="19"/>
      <c r="D12" s="15"/>
      <c r="E12" s="19"/>
    </row>
    <row r="13" spans="2:5" ht="14.1" customHeight="1">
      <c r="B13" s="28" t="s">
        <v>65</v>
      </c>
      <c r="C13" s="19">
        <v>114012955</v>
      </c>
      <c r="D13" s="15"/>
      <c r="E13" s="19">
        <v>90940018</v>
      </c>
    </row>
    <row r="14" spans="2:5" ht="14.1" customHeight="1">
      <c r="B14" s="28" t="s">
        <v>66</v>
      </c>
      <c r="C14" s="19"/>
      <c r="D14" s="15"/>
      <c r="E14" s="19"/>
    </row>
    <row r="15" spans="2:5" ht="14.1" customHeight="1">
      <c r="B15" s="28" t="s">
        <v>66</v>
      </c>
      <c r="C15" s="19"/>
      <c r="D15" s="15"/>
      <c r="E15" s="19"/>
    </row>
    <row r="16" spans="2:5">
      <c r="B16" s="28" t="s">
        <v>66</v>
      </c>
      <c r="C16" s="19"/>
      <c r="D16" s="15"/>
      <c r="E16" s="19"/>
    </row>
    <row r="17" spans="2:5">
      <c r="B17" s="28" t="s">
        <v>66</v>
      </c>
      <c r="C17" s="19"/>
      <c r="D17" s="15"/>
      <c r="E17" s="19"/>
    </row>
    <row r="18" spans="2:5">
      <c r="B18" s="28" t="s">
        <v>66</v>
      </c>
      <c r="C18" s="19"/>
      <c r="D18" s="15"/>
      <c r="E18" s="19"/>
    </row>
    <row r="19" spans="2:5">
      <c r="B19" s="28" t="s">
        <v>66</v>
      </c>
      <c r="C19" s="19"/>
      <c r="D19" s="15"/>
      <c r="E19" s="19"/>
    </row>
    <row r="20" spans="2:5">
      <c r="B20" s="28" t="s">
        <v>66</v>
      </c>
      <c r="C20" s="19"/>
      <c r="D20" s="15"/>
      <c r="E20" s="19"/>
    </row>
    <row r="21" spans="2:5">
      <c r="B21" s="28" t="s">
        <v>66</v>
      </c>
      <c r="C21" s="19"/>
      <c r="D21" s="49"/>
      <c r="E21" s="50"/>
    </row>
    <row r="22" spans="2:5">
      <c r="B22" s="28" t="s">
        <v>66</v>
      </c>
      <c r="C22" s="19"/>
      <c r="D22" s="49"/>
      <c r="E22" s="50"/>
    </row>
    <row r="23" spans="2:5">
      <c r="B23" s="28" t="s">
        <v>66</v>
      </c>
      <c r="C23" s="19"/>
      <c r="D23" s="49"/>
      <c r="E23" s="50"/>
    </row>
    <row r="24" spans="2:5">
      <c r="B24" s="28" t="s">
        <v>66</v>
      </c>
      <c r="C24" s="19"/>
      <c r="D24" s="49"/>
      <c r="E24" s="50"/>
    </row>
    <row r="25" spans="2:5">
      <c r="B25" s="51"/>
      <c r="C25" s="19"/>
      <c r="D25" s="15"/>
      <c r="E25" s="19"/>
    </row>
    <row r="26" spans="2:5" ht="14.1" customHeight="1">
      <c r="B26" s="32" t="s">
        <v>67</v>
      </c>
      <c r="C26" s="19"/>
      <c r="D26" s="15"/>
      <c r="E26" s="19"/>
    </row>
    <row r="27" spans="2:5" ht="14.1" customHeight="1">
      <c r="B27" s="28" t="s">
        <v>66</v>
      </c>
      <c r="C27" s="19"/>
      <c r="D27" s="15"/>
      <c r="E27" s="19"/>
    </row>
    <row r="28" spans="2:5">
      <c r="B28" s="28" t="s">
        <v>66</v>
      </c>
      <c r="C28" s="19"/>
      <c r="D28" s="15"/>
      <c r="E28" s="19"/>
    </row>
    <row r="29" spans="2:5">
      <c r="B29" s="28" t="s">
        <v>66</v>
      </c>
      <c r="C29" s="19"/>
      <c r="D29" s="15"/>
      <c r="E29" s="19"/>
    </row>
    <row r="30" spans="2:5">
      <c r="B30" s="28" t="s">
        <v>66</v>
      </c>
      <c r="C30" s="19"/>
      <c r="D30" s="15"/>
      <c r="E30" s="19"/>
    </row>
    <row r="31" spans="2:5">
      <c r="B31" s="28" t="s">
        <v>66</v>
      </c>
      <c r="C31" s="19"/>
      <c r="D31" s="15"/>
      <c r="E31" s="19"/>
    </row>
    <row r="32" spans="2:5">
      <c r="B32" s="28" t="s">
        <v>66</v>
      </c>
      <c r="C32" s="19"/>
      <c r="D32" s="15"/>
      <c r="E32" s="19"/>
    </row>
    <row r="33" spans="2:6">
      <c r="B33" s="51"/>
      <c r="C33" s="19"/>
      <c r="D33" s="15"/>
      <c r="E33" s="19"/>
    </row>
    <row r="34" spans="2:6" ht="14.1" customHeight="1">
      <c r="B34" s="32" t="s">
        <v>68</v>
      </c>
      <c r="C34" s="19"/>
      <c r="D34" s="15"/>
      <c r="E34" s="19"/>
    </row>
    <row r="35" spans="2:6">
      <c r="B35" s="51" t="s">
        <v>69</v>
      </c>
      <c r="C35" s="19">
        <v>-17086345</v>
      </c>
      <c r="D35" s="15"/>
      <c r="E35" s="19">
        <v>-75816838</v>
      </c>
      <c r="F35" s="52"/>
    </row>
    <row r="36" spans="2:6" ht="14.25" customHeight="1">
      <c r="B36" s="51" t="s">
        <v>70</v>
      </c>
      <c r="C36" s="19">
        <v>5662351</v>
      </c>
      <c r="D36" s="15"/>
      <c r="E36" s="19">
        <v>-4654580</v>
      </c>
      <c r="F36" s="52"/>
    </row>
    <row r="37" spans="2:6" ht="14.25" customHeight="1">
      <c r="B37" s="51" t="s">
        <v>71</v>
      </c>
      <c r="C37" s="19">
        <v>88107061</v>
      </c>
      <c r="D37" s="15"/>
      <c r="E37" s="19">
        <v>114931533</v>
      </c>
      <c r="F37" s="52"/>
    </row>
    <row r="38" spans="2:6" ht="14.25" customHeight="1">
      <c r="B38" s="51" t="s">
        <v>72</v>
      </c>
      <c r="C38" s="19"/>
      <c r="D38" s="15"/>
      <c r="E38" s="19"/>
      <c r="F38" s="52"/>
    </row>
    <row r="39" spans="2:6">
      <c r="B39" s="51" t="s">
        <v>72</v>
      </c>
      <c r="C39" s="19"/>
      <c r="D39" s="15"/>
      <c r="E39" s="19"/>
    </row>
    <row r="40" spans="2:6" ht="14.1" customHeight="1">
      <c r="B40" s="51" t="s">
        <v>72</v>
      </c>
      <c r="C40" s="19"/>
      <c r="D40" s="15"/>
      <c r="E40" s="19"/>
    </row>
    <row r="41" spans="2:6">
      <c r="B41" s="26" t="s">
        <v>73</v>
      </c>
      <c r="C41" s="53">
        <f>SUM(C11:C40)</f>
        <v>78139808</v>
      </c>
      <c r="D41" s="54"/>
      <c r="E41" s="53">
        <f>SUM(E11:E40)</f>
        <v>116431293</v>
      </c>
      <c r="F41" s="52"/>
    </row>
    <row r="42" spans="2:6">
      <c r="B42" s="32" t="s">
        <v>74</v>
      </c>
      <c r="C42" s="54"/>
      <c r="D42" s="54"/>
      <c r="E42" s="54"/>
      <c r="F42" s="52"/>
    </row>
    <row r="43" spans="2:6">
      <c r="B43" s="55"/>
      <c r="C43" s="19"/>
      <c r="D43" s="15"/>
      <c r="E43" s="19"/>
    </row>
    <row r="44" spans="2:6">
      <c r="B44" s="26" t="s">
        <v>75</v>
      </c>
      <c r="C44" s="19"/>
      <c r="D44" s="15"/>
      <c r="E44" s="19"/>
    </row>
    <row r="45" spans="2:6" ht="14.1" customHeight="1">
      <c r="B45" s="28" t="s">
        <v>76</v>
      </c>
      <c r="C45" s="19">
        <v>-777915</v>
      </c>
      <c r="D45" s="15"/>
      <c r="E45" s="19">
        <v>-2274070</v>
      </c>
    </row>
    <row r="46" spans="2:6">
      <c r="B46" s="28" t="s">
        <v>66</v>
      </c>
      <c r="C46" s="19"/>
      <c r="D46" s="15"/>
      <c r="E46" s="19"/>
    </row>
    <row r="47" spans="2:6" ht="14.1" customHeight="1">
      <c r="B47" s="28" t="s">
        <v>66</v>
      </c>
      <c r="C47" s="19"/>
      <c r="D47" s="15"/>
      <c r="E47" s="19"/>
    </row>
    <row r="48" spans="2:6">
      <c r="B48" s="28" t="s">
        <v>66</v>
      </c>
      <c r="C48" s="19"/>
      <c r="D48" s="15"/>
      <c r="E48" s="19"/>
    </row>
    <row r="49" spans="2:5">
      <c r="B49" s="28" t="s">
        <v>66</v>
      </c>
      <c r="C49" s="19"/>
      <c r="D49" s="15"/>
      <c r="E49" s="19"/>
    </row>
    <row r="50" spans="2:5">
      <c r="B50" s="28" t="s">
        <v>66</v>
      </c>
      <c r="C50" s="19"/>
      <c r="D50" s="15"/>
      <c r="E50" s="19"/>
    </row>
    <row r="51" spans="2:5">
      <c r="B51" s="28" t="s">
        <v>66</v>
      </c>
      <c r="C51" s="19"/>
      <c r="D51" s="15"/>
      <c r="E51" s="19"/>
    </row>
    <row r="52" spans="2:5" ht="14.1" customHeight="1">
      <c r="B52" s="28" t="s">
        <v>66</v>
      </c>
      <c r="C52" s="19"/>
      <c r="D52" s="15"/>
      <c r="E52" s="19"/>
    </row>
    <row r="53" spans="2:5" ht="14.1" customHeight="1">
      <c r="B53" s="28" t="s">
        <v>66</v>
      </c>
      <c r="C53" s="19"/>
      <c r="D53" s="15"/>
      <c r="E53" s="19"/>
    </row>
    <row r="54" spans="2:5" ht="14.1" customHeight="1">
      <c r="B54" s="28" t="s">
        <v>66</v>
      </c>
      <c r="C54" s="19"/>
      <c r="D54" s="15"/>
      <c r="E54" s="19"/>
    </row>
    <row r="55" spans="2:5" ht="14.1" customHeight="1">
      <c r="B55" s="28" t="s">
        <v>66</v>
      </c>
      <c r="C55" s="19"/>
      <c r="D55" s="15"/>
      <c r="E55" s="19"/>
    </row>
    <row r="56" spans="2:5" ht="14.1" customHeight="1">
      <c r="B56" s="28" t="s">
        <v>66</v>
      </c>
      <c r="C56" s="19"/>
      <c r="D56" s="15"/>
      <c r="E56" s="19"/>
    </row>
    <row r="57" spans="2:5" ht="14.1" customHeight="1">
      <c r="B57" s="26" t="s">
        <v>77</v>
      </c>
      <c r="C57" s="53">
        <f>SUM(C45:C56)</f>
        <v>-777915</v>
      </c>
      <c r="D57" s="54"/>
      <c r="E57" s="53">
        <f>SUM(E45:E56)</f>
        <v>-2274070</v>
      </c>
    </row>
    <row r="58" spans="2:5" ht="14.1" customHeight="1">
      <c r="B58" s="55"/>
      <c r="C58" s="19"/>
      <c r="D58" s="15"/>
      <c r="E58" s="19"/>
    </row>
    <row r="59" spans="2:5" ht="14.1" customHeight="1">
      <c r="B59" s="26" t="s">
        <v>78</v>
      </c>
      <c r="C59" s="19"/>
      <c r="D59" s="15"/>
      <c r="E59" s="19"/>
    </row>
    <row r="60" spans="2:5" ht="14.1" customHeight="1">
      <c r="B60" s="28" t="s">
        <v>79</v>
      </c>
      <c r="C60" s="19">
        <v>-83379573</v>
      </c>
      <c r="D60" s="15"/>
      <c r="E60" s="19">
        <v>-106235640</v>
      </c>
    </row>
    <row r="61" spans="2:5" ht="14.1" customHeight="1">
      <c r="B61" s="28" t="s">
        <v>66</v>
      </c>
      <c r="C61" s="19"/>
      <c r="D61" s="15"/>
      <c r="E61" s="19"/>
    </row>
    <row r="62" spans="2:5" ht="14.1" customHeight="1">
      <c r="B62" s="28" t="s">
        <v>66</v>
      </c>
      <c r="C62" s="19"/>
      <c r="D62" s="15"/>
      <c r="E62" s="19"/>
    </row>
    <row r="63" spans="2:5" ht="14.1" customHeight="1">
      <c r="B63" s="28" t="s">
        <v>66</v>
      </c>
      <c r="C63" s="19"/>
      <c r="D63" s="15"/>
      <c r="E63" s="19"/>
    </row>
    <row r="64" spans="2:5" ht="14.1" customHeight="1">
      <c r="B64" s="28" t="s">
        <v>66</v>
      </c>
      <c r="C64" s="19"/>
      <c r="D64" s="15"/>
      <c r="E64" s="19"/>
    </row>
    <row r="65" spans="2:5" ht="14.1" customHeight="1">
      <c r="B65" s="28" t="s">
        <v>66</v>
      </c>
      <c r="C65" s="19"/>
      <c r="D65" s="15"/>
      <c r="E65" s="19"/>
    </row>
    <row r="66" spans="2:5" ht="14.1" customHeight="1">
      <c r="B66" s="28" t="s">
        <v>66</v>
      </c>
      <c r="C66" s="19"/>
      <c r="D66" s="15"/>
      <c r="E66" s="19"/>
    </row>
    <row r="67" spans="2:5" ht="14.1" customHeight="1">
      <c r="B67" s="28" t="s">
        <v>66</v>
      </c>
      <c r="C67" s="19"/>
      <c r="D67" s="15"/>
      <c r="E67" s="19"/>
    </row>
    <row r="68" spans="2:5" ht="15" customHeight="1">
      <c r="B68" s="28" t="s">
        <v>66</v>
      </c>
      <c r="C68" s="19"/>
      <c r="D68" s="15"/>
      <c r="E68" s="19"/>
    </row>
    <row r="69" spans="2:5" ht="15" customHeight="1">
      <c r="B69" s="28" t="s">
        <v>66</v>
      </c>
      <c r="C69" s="19"/>
      <c r="D69" s="15"/>
      <c r="E69" s="19"/>
    </row>
    <row r="70" spans="2:5" ht="15" customHeight="1">
      <c r="B70" s="28" t="s">
        <v>66</v>
      </c>
      <c r="C70" s="19"/>
      <c r="D70" s="15"/>
      <c r="E70" s="19"/>
    </row>
    <row r="71" spans="2:5" ht="14.1" customHeight="1">
      <c r="B71" s="28" t="s">
        <v>66</v>
      </c>
      <c r="C71" s="19"/>
      <c r="D71" s="49"/>
      <c r="E71" s="50"/>
    </row>
    <row r="72" spans="2:5" ht="14.1" customHeight="1">
      <c r="B72" s="26" t="s">
        <v>80</v>
      </c>
      <c r="C72" s="53">
        <f>SUM(C60:C71)</f>
        <v>-83379573</v>
      </c>
      <c r="D72" s="54"/>
      <c r="E72" s="53">
        <f>SUM(E60:E71)</f>
        <v>-106235640</v>
      </c>
    </row>
    <row r="73" spans="2:5" ht="14.1" customHeight="1">
      <c r="B73" s="55"/>
      <c r="C73" s="19"/>
      <c r="D73" s="15"/>
      <c r="E73" s="19"/>
    </row>
    <row r="74" spans="2:5" ht="14.1" customHeight="1">
      <c r="B74" s="26" t="s">
        <v>81</v>
      </c>
      <c r="C74" s="56">
        <f>C41+C57+C72</f>
        <v>-6017680</v>
      </c>
      <c r="D74" s="54"/>
      <c r="E74" s="56">
        <f>E41+E57+E72</f>
        <v>7921583</v>
      </c>
    </row>
    <row r="75" spans="2:5">
      <c r="B75" s="57" t="s">
        <v>82</v>
      </c>
      <c r="C75" s="19">
        <v>16747026</v>
      </c>
      <c r="D75" s="15"/>
      <c r="E75" s="19">
        <v>8825443</v>
      </c>
    </row>
    <row r="76" spans="2:5">
      <c r="B76" s="57" t="s">
        <v>83</v>
      </c>
      <c r="C76" s="19"/>
      <c r="D76" s="15"/>
      <c r="E76" s="19"/>
    </row>
    <row r="77" spans="2:5" ht="15.75" thickBot="1">
      <c r="B77" s="58" t="s">
        <v>84</v>
      </c>
      <c r="C77" s="59">
        <f>C74+C75</f>
        <v>10729346</v>
      </c>
      <c r="D77" s="60"/>
      <c r="E77" s="59">
        <f>SUM(E74:E76)</f>
        <v>16747026</v>
      </c>
    </row>
    <row r="78" spans="2:5" ht="15.75" thickTop="1"/>
    <row r="80" spans="2:5">
      <c r="B80" s="42" t="s">
        <v>58</v>
      </c>
      <c r="C80" s="43">
        <f>C77-'[1]1.Pasqyra e Pozicioni Financiar'!B30</f>
        <v>0</v>
      </c>
      <c r="D80" s="43"/>
      <c r="E80" s="43">
        <f>E77-'[1]1.Pasqyra e Pozicioni Financiar'!D30</f>
        <v>0</v>
      </c>
    </row>
  </sheetData>
  <mergeCells count="1">
    <mergeCell ref="B7:B8"/>
  </mergeCells>
  <pageMargins left="0.7" right="0.7" top="0.75" bottom="0.75" header="0.3" footer="0.3"/>
  <pageSetup scale="5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tabSelected="1" topLeftCell="A51" workbookViewId="0">
      <selection activeCell="B35" sqref="B35"/>
    </sheetView>
  </sheetViews>
  <sheetFormatPr defaultColWidth="9.140625" defaultRowHeight="15"/>
  <cols>
    <col min="1" max="1" width="110.5703125" style="4" customWidth="1"/>
    <col min="2" max="2" width="18.2851562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" t="s">
        <v>0</v>
      </c>
    </row>
    <row r="2" spans="1:5">
      <c r="A2" s="5" t="s">
        <v>1</v>
      </c>
    </row>
    <row r="3" spans="1:5">
      <c r="A3" s="5" t="s">
        <v>2</v>
      </c>
    </row>
    <row r="4" spans="1:5">
      <c r="A4" s="5" t="s">
        <v>60</v>
      </c>
    </row>
    <row r="5" spans="1:5">
      <c r="A5" s="1" t="s">
        <v>85</v>
      </c>
      <c r="B5" s="30"/>
      <c r="C5" s="30"/>
      <c r="D5" s="30"/>
      <c r="E5" s="4"/>
    </row>
    <row r="6" spans="1:5">
      <c r="A6" s="61"/>
      <c r="B6" s="8" t="s">
        <v>5</v>
      </c>
      <c r="C6" s="8"/>
      <c r="D6" s="8" t="s">
        <v>5</v>
      </c>
      <c r="E6" s="62"/>
    </row>
    <row r="7" spans="1:5">
      <c r="A7" s="61"/>
      <c r="B7" s="8" t="s">
        <v>6</v>
      </c>
      <c r="C7" s="8"/>
      <c r="D7" s="8" t="s">
        <v>7</v>
      </c>
      <c r="E7" s="62"/>
    </row>
    <row r="8" spans="1:5">
      <c r="A8" s="63" t="s">
        <v>86</v>
      </c>
      <c r="B8" s="19"/>
      <c r="C8" s="15"/>
      <c r="D8" s="19"/>
      <c r="E8" s="64"/>
    </row>
    <row r="9" spans="1:5">
      <c r="A9" s="13" t="s">
        <v>87</v>
      </c>
      <c r="B9" s="19"/>
      <c r="C9" s="15"/>
      <c r="D9" s="19"/>
      <c r="E9" s="65"/>
    </row>
    <row r="10" spans="1:5">
      <c r="A10" s="28" t="s">
        <v>88</v>
      </c>
      <c r="B10" s="66">
        <v>151478820</v>
      </c>
      <c r="C10" s="67"/>
      <c r="D10" s="66">
        <v>165726667</v>
      </c>
      <c r="E10" s="65"/>
    </row>
    <row r="11" spans="1:5">
      <c r="A11" s="28" t="s">
        <v>89</v>
      </c>
      <c r="B11" s="66"/>
      <c r="C11" s="67"/>
      <c r="D11" s="66"/>
      <c r="E11" s="65"/>
    </row>
    <row r="12" spans="1:5">
      <c r="A12" s="28" t="s">
        <v>90</v>
      </c>
      <c r="B12" s="66"/>
      <c r="C12" s="67"/>
      <c r="D12" s="66"/>
      <c r="E12" s="65"/>
    </row>
    <row r="13" spans="1:5">
      <c r="A13" s="28" t="s">
        <v>91</v>
      </c>
      <c r="B13" s="66"/>
      <c r="C13" s="67"/>
      <c r="D13" s="66"/>
      <c r="E13" s="65"/>
    </row>
    <row r="14" spans="1:5">
      <c r="A14" s="28" t="s">
        <v>92</v>
      </c>
      <c r="B14" s="66">
        <v>111161040</v>
      </c>
      <c r="C14" s="67"/>
      <c r="D14" s="66">
        <v>129097978</v>
      </c>
      <c r="E14" s="65"/>
    </row>
    <row r="15" spans="1:5">
      <c r="A15" s="13" t="s">
        <v>93</v>
      </c>
      <c r="B15" s="66"/>
      <c r="C15" s="67"/>
      <c r="D15" s="66"/>
      <c r="E15" s="65"/>
    </row>
    <row r="16" spans="1:5">
      <c r="A16" s="13" t="s">
        <v>94</v>
      </c>
      <c r="B16" s="66"/>
      <c r="C16" s="67"/>
      <c r="D16" s="66"/>
      <c r="E16" s="65"/>
    </row>
    <row r="17" spans="1:7">
      <c r="A17" s="13" t="s">
        <v>95</v>
      </c>
      <c r="B17" s="66"/>
      <c r="C17" s="67"/>
      <c r="D17" s="66"/>
      <c r="E17" s="65"/>
    </row>
    <row r="18" spans="1:7">
      <c r="A18" s="13" t="s">
        <v>96</v>
      </c>
      <c r="B18" s="66">
        <v>-125038180</v>
      </c>
      <c r="C18" s="67"/>
      <c r="D18" s="66">
        <f>-116976428</f>
        <v>-116976428</v>
      </c>
      <c r="E18" s="65"/>
    </row>
    <row r="19" spans="1:7">
      <c r="A19" s="13" t="s">
        <v>97</v>
      </c>
      <c r="B19" s="66">
        <v>-114012955</v>
      </c>
      <c r="C19" s="67"/>
      <c r="D19" s="66">
        <v>-90940018</v>
      </c>
      <c r="E19" s="65"/>
    </row>
    <row r="20" spans="1:7">
      <c r="A20" s="13" t="s">
        <v>98</v>
      </c>
      <c r="B20" s="66">
        <v>-136044263</v>
      </c>
      <c r="C20" s="67"/>
      <c r="D20" s="66">
        <v>-116067723</v>
      </c>
      <c r="E20" s="65"/>
    </row>
    <row r="21" spans="1:7">
      <c r="A21" s="13" t="s">
        <v>99</v>
      </c>
      <c r="B21" s="66">
        <v>2412221</v>
      </c>
      <c r="C21" s="67"/>
      <c r="D21" s="66">
        <v>29609562</v>
      </c>
      <c r="E21" s="65"/>
    </row>
    <row r="22" spans="1:7">
      <c r="A22" s="13" t="s">
        <v>100</v>
      </c>
      <c r="B22" s="66">
        <v>-2512897</v>
      </c>
      <c r="C22" s="67"/>
      <c r="D22" s="66">
        <v>-9418878</v>
      </c>
      <c r="E22" s="65"/>
    </row>
    <row r="23" spans="1:7">
      <c r="A23" s="13"/>
      <c r="B23" s="68"/>
      <c r="C23" s="68"/>
      <c r="D23" s="68"/>
      <c r="E23" s="65"/>
    </row>
    <row r="24" spans="1:7">
      <c r="A24" s="13" t="s">
        <v>101</v>
      </c>
      <c r="B24" s="66"/>
      <c r="C24" s="67"/>
      <c r="D24" s="66"/>
      <c r="E24" s="65"/>
    </row>
    <row r="25" spans="1:7">
      <c r="A25" s="13" t="s">
        <v>102</v>
      </c>
      <c r="B25" s="66"/>
      <c r="C25" s="67"/>
      <c r="D25" s="66"/>
      <c r="E25" s="65"/>
    </row>
    <row r="26" spans="1:7">
      <c r="A26" s="13" t="s">
        <v>103</v>
      </c>
      <c r="B26" s="66"/>
      <c r="C26" s="67"/>
      <c r="D26" s="66"/>
      <c r="E26" s="65"/>
    </row>
    <row r="27" spans="1:7">
      <c r="A27" s="69" t="s">
        <v>104</v>
      </c>
      <c r="B27" s="66"/>
      <c r="C27" s="67"/>
      <c r="D27" s="66"/>
      <c r="E27" s="65"/>
    </row>
    <row r="28" spans="1:7" ht="15" customHeight="1">
      <c r="A28" s="12" t="s">
        <v>105</v>
      </c>
      <c r="B28" s="70">
        <f>SUM(B10:B22,B24:B27)</f>
        <v>-112556214</v>
      </c>
      <c r="C28" s="67"/>
      <c r="D28" s="70">
        <f>SUM(D10:D22,D24:D27)</f>
        <v>-8968840</v>
      </c>
      <c r="E28" s="65"/>
    </row>
    <row r="29" spans="1:7" ht="15" customHeight="1">
      <c r="A29" s="13" t="s">
        <v>106</v>
      </c>
      <c r="B29" s="66"/>
      <c r="C29" s="67"/>
      <c r="D29" s="66"/>
      <c r="E29" s="65"/>
    </row>
    <row r="30" spans="1:7" ht="15" customHeight="1">
      <c r="A30" s="12" t="s">
        <v>107</v>
      </c>
      <c r="B30" s="70">
        <f>SUM(B28:B29)</f>
        <v>-112556214</v>
      </c>
      <c r="C30" s="71"/>
      <c r="D30" s="70">
        <f>SUM(D28:D29)</f>
        <v>-8968840</v>
      </c>
      <c r="E30" s="65"/>
    </row>
    <row r="31" spans="1:7" ht="15" customHeight="1">
      <c r="A31" s="13"/>
      <c r="B31" s="68"/>
      <c r="C31" s="68"/>
      <c r="D31" s="68"/>
      <c r="E31" s="65"/>
      <c r="F31" s="52"/>
      <c r="G31" s="52"/>
    </row>
    <row r="32" spans="1:7" ht="15" customHeight="1">
      <c r="A32" s="63" t="s">
        <v>108</v>
      </c>
      <c r="B32" s="68"/>
      <c r="C32" s="68"/>
      <c r="D32" s="68"/>
      <c r="E32" s="65"/>
    </row>
    <row r="33" spans="1:5" ht="15" customHeight="1">
      <c r="A33" s="13" t="s">
        <v>109</v>
      </c>
      <c r="B33" s="66"/>
      <c r="C33" s="67"/>
      <c r="D33" s="66"/>
      <c r="E33" s="65"/>
    </row>
    <row r="34" spans="1:5">
      <c r="A34" s="13"/>
      <c r="B34" s="68"/>
      <c r="C34" s="68"/>
      <c r="D34" s="68"/>
      <c r="E34" s="65"/>
    </row>
    <row r="35" spans="1:5" ht="15.75" thickBot="1">
      <c r="A35" s="12" t="s">
        <v>110</v>
      </c>
      <c r="B35" s="72">
        <f>B30+B33</f>
        <v>-112556214</v>
      </c>
      <c r="C35" s="73"/>
      <c r="D35" s="72">
        <f>D30+D33</f>
        <v>-8968840</v>
      </c>
      <c r="E35" s="65"/>
    </row>
    <row r="36" spans="1:5" ht="15.75" thickTop="1">
      <c r="A36" s="12"/>
      <c r="B36" s="35"/>
      <c r="C36" s="35"/>
      <c r="D36" s="35"/>
      <c r="E36" s="65"/>
    </row>
    <row r="37" spans="1:5">
      <c r="A37" s="12" t="s">
        <v>111</v>
      </c>
      <c r="B37" s="35"/>
      <c r="C37" s="35"/>
      <c r="D37" s="35"/>
      <c r="E37" s="65"/>
    </row>
    <row r="38" spans="1:5">
      <c r="A38" s="13" t="s">
        <v>112</v>
      </c>
      <c r="B38" s="66"/>
      <c r="C38" s="67"/>
      <c r="D38" s="66"/>
      <c r="E38" s="65"/>
    </row>
    <row r="39" spans="1:5">
      <c r="A39" s="13" t="s">
        <v>113</v>
      </c>
      <c r="B39" s="66"/>
      <c r="C39" s="67"/>
      <c r="D39" s="66"/>
      <c r="E39" s="65"/>
    </row>
    <row r="40" spans="1:5">
      <c r="A40" s="13"/>
      <c r="B40" s="74"/>
      <c r="C40" s="74"/>
      <c r="D40" s="74"/>
      <c r="E40" s="65"/>
    </row>
    <row r="41" spans="1:5">
      <c r="A41" s="12" t="s">
        <v>114</v>
      </c>
      <c r="B41" s="30"/>
      <c r="C41" s="30"/>
      <c r="D41" s="30"/>
      <c r="E41" s="75"/>
    </row>
    <row r="42" spans="1:5">
      <c r="A42" s="13" t="s">
        <v>115</v>
      </c>
      <c r="B42" s="71"/>
      <c r="C42" s="71"/>
      <c r="D42" s="71"/>
      <c r="E42" s="75"/>
    </row>
    <row r="43" spans="1:5">
      <c r="A43" s="76" t="s">
        <v>116</v>
      </c>
      <c r="B43" s="66"/>
      <c r="C43" s="67"/>
      <c r="D43" s="66"/>
      <c r="E43" s="65"/>
    </row>
    <row r="44" spans="1:5">
      <c r="A44" s="76" t="s">
        <v>117</v>
      </c>
      <c r="B44" s="66"/>
      <c r="C44" s="67"/>
      <c r="D44" s="66"/>
      <c r="E44" s="65"/>
    </row>
    <row r="45" spans="1:5">
      <c r="A45" s="77"/>
      <c r="B45" s="74"/>
      <c r="C45" s="74"/>
      <c r="D45" s="74"/>
      <c r="E45" s="65"/>
    </row>
    <row r="46" spans="1:5">
      <c r="A46" s="13" t="s">
        <v>118</v>
      </c>
      <c r="B46" s="30"/>
      <c r="C46" s="30"/>
      <c r="D46" s="30"/>
      <c r="E46" s="75"/>
    </row>
    <row r="47" spans="1:5">
      <c r="A47" s="76" t="s">
        <v>116</v>
      </c>
      <c r="B47" s="66"/>
      <c r="C47" s="67"/>
      <c r="D47" s="66"/>
      <c r="E47" s="4"/>
    </row>
    <row r="48" spans="1:5">
      <c r="A48" s="76" t="s">
        <v>117</v>
      </c>
      <c r="B48" s="66"/>
      <c r="C48" s="67"/>
      <c r="D48" s="66"/>
      <c r="E48" s="4"/>
    </row>
    <row r="49" spans="1:5">
      <c r="B49" s="30"/>
      <c r="C49" s="30"/>
      <c r="D49" s="30"/>
      <c r="E49" s="4"/>
    </row>
    <row r="50" spans="1:5">
      <c r="A50" s="12" t="s">
        <v>119</v>
      </c>
      <c r="B50" s="78">
        <f>B35</f>
        <v>-112556214</v>
      </c>
      <c r="D50" s="78">
        <f>D35</f>
        <v>-8968840</v>
      </c>
    </row>
    <row r="51" spans="1:5">
      <c r="A51" s="12"/>
    </row>
    <row r="52" spans="1:5">
      <c r="A52" s="63" t="s">
        <v>120</v>
      </c>
    </row>
    <row r="53" spans="1:5">
      <c r="A53" s="12"/>
    </row>
    <row r="54" spans="1:5">
      <c r="A54" s="12" t="s">
        <v>121</v>
      </c>
    </row>
    <row r="55" spans="1:5">
      <c r="A55" s="13" t="s">
        <v>122</v>
      </c>
      <c r="B55" s="66"/>
      <c r="C55" s="67"/>
      <c r="D55" s="66"/>
    </row>
    <row r="56" spans="1:5">
      <c r="A56" s="13" t="s">
        <v>123</v>
      </c>
      <c r="B56" s="66"/>
      <c r="C56" s="67"/>
      <c r="D56" s="66"/>
    </row>
    <row r="57" spans="1:5">
      <c r="A57" s="69" t="s">
        <v>104</v>
      </c>
      <c r="B57" s="66"/>
      <c r="C57" s="67"/>
      <c r="D57" s="66"/>
    </row>
    <row r="58" spans="1:5">
      <c r="A58" s="13" t="s">
        <v>124</v>
      </c>
      <c r="B58" s="66"/>
      <c r="C58" s="67"/>
      <c r="D58" s="66"/>
    </row>
    <row r="59" spans="1:5">
      <c r="A59" s="12" t="s">
        <v>125</v>
      </c>
      <c r="B59" s="78">
        <f>SUM(B55:B58)</f>
        <v>0</v>
      </c>
      <c r="D59" s="78">
        <f>SUM(D55:D58)</f>
        <v>0</v>
      </c>
    </row>
    <row r="60" spans="1:5">
      <c r="A60" s="23"/>
    </row>
    <row r="61" spans="1:5">
      <c r="A61" s="12" t="s">
        <v>126</v>
      </c>
    </row>
    <row r="62" spans="1:5">
      <c r="A62" s="13" t="s">
        <v>127</v>
      </c>
      <c r="B62" s="66"/>
      <c r="C62" s="67"/>
      <c r="D62" s="66"/>
    </row>
    <row r="63" spans="1:5">
      <c r="A63" s="13" t="s">
        <v>128</v>
      </c>
      <c r="B63" s="66"/>
      <c r="C63" s="67"/>
      <c r="D63" s="66"/>
    </row>
    <row r="64" spans="1:5">
      <c r="A64" s="13" t="s">
        <v>129</v>
      </c>
      <c r="B64" s="66"/>
      <c r="C64" s="67"/>
      <c r="D64" s="66"/>
    </row>
    <row r="65" spans="1:4">
      <c r="A65" s="69" t="s">
        <v>104</v>
      </c>
      <c r="B65" s="66"/>
      <c r="C65" s="67"/>
      <c r="D65" s="66"/>
    </row>
    <row r="66" spans="1:4">
      <c r="A66" s="13" t="s">
        <v>130</v>
      </c>
      <c r="B66" s="66"/>
      <c r="C66" s="67"/>
      <c r="D66" s="66"/>
    </row>
    <row r="67" spans="1:4">
      <c r="A67" s="12" t="s">
        <v>125</v>
      </c>
      <c r="B67" s="78">
        <f>SUM(B62:B66)</f>
        <v>0</v>
      </c>
      <c r="D67" s="78">
        <f>SUM(D62:D66)</f>
        <v>0</v>
      </c>
    </row>
    <row r="68" spans="1:4">
      <c r="A68" s="23"/>
    </row>
    <row r="69" spans="1:4">
      <c r="A69" s="12" t="s">
        <v>131</v>
      </c>
      <c r="B69" s="78">
        <f>SUM(B59,B67)</f>
        <v>0</v>
      </c>
      <c r="D69" s="78">
        <f>SUM(D59,D67)</f>
        <v>0</v>
      </c>
    </row>
    <row r="70" spans="1:4">
      <c r="A70" s="23"/>
      <c r="B70" s="78"/>
      <c r="D70" s="78"/>
    </row>
    <row r="71" spans="1:4" ht="15.75" thickBot="1">
      <c r="A71" s="12" t="s">
        <v>132</v>
      </c>
      <c r="B71" s="79">
        <f>B69+B50</f>
        <v>-112556214</v>
      </c>
      <c r="D71" s="79">
        <f>D69+D50</f>
        <v>-8968840</v>
      </c>
    </row>
    <row r="72" spans="1:4" ht="15.75" thickTop="1">
      <c r="A72" s="13"/>
    </row>
    <row r="73" spans="1:4">
      <c r="A73" s="63" t="s">
        <v>133</v>
      </c>
    </row>
    <row r="74" spans="1:4">
      <c r="A74" s="13" t="s">
        <v>112</v>
      </c>
      <c r="B74" s="80"/>
      <c r="D74" s="80"/>
    </row>
    <row r="75" spans="1:4">
      <c r="A75" s="13" t="s">
        <v>113</v>
      </c>
      <c r="B75" s="80"/>
      <c r="D75" s="80"/>
    </row>
  </sheetData>
  <pageMargins left="0.70866141732283472" right="0.70866141732283472" top="0.74803149606299213" bottom="0.74803149606299213" header="0.31496062992125984" footer="0.31496062992125984"/>
  <pageSetup scale="61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showGridLines="0" topLeftCell="A19" workbookViewId="0">
      <selection activeCell="B44" sqref="B44"/>
    </sheetView>
  </sheetViews>
  <sheetFormatPr defaultColWidth="9.140625" defaultRowHeight="15"/>
  <cols>
    <col min="1" max="1" width="83.42578125" style="4" customWidth="1"/>
    <col min="2" max="2" width="17.7109375" style="2" customWidth="1"/>
    <col min="3" max="3" width="2.28515625" style="2" customWidth="1"/>
    <col min="4" max="4" width="19.28515625" style="2" customWidth="1"/>
    <col min="5" max="5" width="2.42578125" style="3" customWidth="1"/>
    <col min="6" max="6" width="9.140625" style="4"/>
    <col min="7" max="7" width="11.7109375" style="4" customWidth="1"/>
    <col min="8" max="8" width="11.42578125" style="4" customWidth="1"/>
    <col min="9" max="16384" width="9.140625" style="4"/>
  </cols>
  <sheetData>
    <row r="1" spans="1:5">
      <c r="A1" s="1" t="s">
        <v>0</v>
      </c>
    </row>
    <row r="2" spans="1:5">
      <c r="A2" s="5" t="s">
        <v>1</v>
      </c>
    </row>
    <row r="3" spans="1:5">
      <c r="A3" s="5" t="s">
        <v>2</v>
      </c>
    </row>
    <row r="4" spans="1:5">
      <c r="A4" s="5"/>
    </row>
    <row r="5" spans="1:5">
      <c r="A5" s="6" t="s">
        <v>3</v>
      </c>
    </row>
    <row r="6" spans="1:5">
      <c r="A6" s="7" t="s">
        <v>4</v>
      </c>
      <c r="B6" s="8" t="s">
        <v>5</v>
      </c>
      <c r="C6" s="8"/>
      <c r="D6" s="8" t="s">
        <v>5</v>
      </c>
    </row>
    <row r="7" spans="1:5">
      <c r="A7" s="9"/>
      <c r="B7" s="8" t="s">
        <v>6</v>
      </c>
      <c r="C7" s="8"/>
      <c r="D7" s="8" t="s">
        <v>7</v>
      </c>
      <c r="E7" s="4"/>
    </row>
    <row r="8" spans="1:5">
      <c r="A8" s="10" t="s">
        <v>8</v>
      </c>
      <c r="B8" s="11"/>
      <c r="C8" s="11"/>
      <c r="D8" s="11"/>
      <c r="E8" s="4"/>
    </row>
    <row r="9" spans="1:5">
      <c r="A9" s="12" t="s">
        <v>9</v>
      </c>
      <c r="B9" s="11"/>
      <c r="C9" s="11"/>
      <c r="D9" s="11"/>
      <c r="E9" s="4"/>
    </row>
    <row r="10" spans="1:5">
      <c r="A10" s="13" t="s">
        <v>10</v>
      </c>
      <c r="B10" s="14">
        <v>2208858351</v>
      </c>
      <c r="C10" s="15"/>
      <c r="D10" s="14">
        <v>2322093391</v>
      </c>
      <c r="E10" s="4"/>
    </row>
    <row r="11" spans="1:5">
      <c r="A11" s="13" t="s">
        <v>11</v>
      </c>
      <c r="B11" s="14"/>
      <c r="C11" s="15"/>
      <c r="D11" s="14"/>
      <c r="E11" s="4"/>
    </row>
    <row r="12" spans="1:5">
      <c r="A12" s="13" t="s">
        <v>12</v>
      </c>
      <c r="B12" s="14"/>
      <c r="C12" s="15"/>
      <c r="D12" s="14"/>
      <c r="E12" s="4"/>
    </row>
    <row r="13" spans="1:5" ht="16.5" customHeight="1">
      <c r="A13" s="13" t="s">
        <v>13</v>
      </c>
      <c r="B13" s="14"/>
      <c r="C13" s="15"/>
      <c r="D13" s="14"/>
      <c r="E13" s="4"/>
    </row>
    <row r="14" spans="1:5" ht="16.5" customHeight="1">
      <c r="A14" s="13" t="s">
        <v>14</v>
      </c>
      <c r="B14" s="14"/>
      <c r="C14" s="15"/>
      <c r="D14" s="14"/>
      <c r="E14" s="4"/>
    </row>
    <row r="15" spans="1:5">
      <c r="A15" s="13" t="s">
        <v>15</v>
      </c>
      <c r="B15" s="14"/>
      <c r="C15" s="15"/>
      <c r="D15" s="14"/>
      <c r="E15" s="4"/>
    </row>
    <row r="16" spans="1:5">
      <c r="A16" s="13" t="s">
        <v>16</v>
      </c>
      <c r="B16" s="14"/>
      <c r="C16" s="15"/>
      <c r="D16" s="14"/>
      <c r="E16" s="4"/>
    </row>
    <row r="17" spans="1:5">
      <c r="A17" s="13" t="s">
        <v>17</v>
      </c>
      <c r="B17" s="14"/>
      <c r="C17" s="15"/>
      <c r="D17" s="14"/>
      <c r="E17" s="4"/>
    </row>
    <row r="18" spans="1:5">
      <c r="A18" s="13" t="s">
        <v>18</v>
      </c>
      <c r="B18" s="14"/>
      <c r="C18" s="15"/>
      <c r="D18" s="14"/>
      <c r="E18" s="4"/>
    </row>
    <row r="19" spans="1:5" ht="16.5" customHeight="1">
      <c r="A19" s="13" t="s">
        <v>19</v>
      </c>
      <c r="B19" s="14"/>
      <c r="C19" s="15"/>
      <c r="D19" s="14"/>
      <c r="E19" s="4"/>
    </row>
    <row r="20" spans="1:5" ht="16.5" customHeight="1">
      <c r="A20" s="13" t="s">
        <v>20</v>
      </c>
      <c r="B20" s="14"/>
      <c r="C20" s="15"/>
      <c r="D20" s="14"/>
      <c r="E20" s="4"/>
    </row>
    <row r="21" spans="1:5">
      <c r="A21" s="16" t="s">
        <v>21</v>
      </c>
      <c r="B21" s="14"/>
      <c r="C21" s="15"/>
      <c r="D21" s="14"/>
      <c r="E21" s="4"/>
    </row>
    <row r="22" spans="1:5">
      <c r="A22" s="12" t="s">
        <v>22</v>
      </c>
      <c r="B22" s="17">
        <f>SUM(B10:B21)</f>
        <v>2208858351</v>
      </c>
      <c r="C22" s="18"/>
      <c r="D22" s="17">
        <f>SUM(D10:D21)</f>
        <v>2322093391</v>
      </c>
      <c r="E22" s="4"/>
    </row>
    <row r="23" spans="1:5">
      <c r="A23" s="10"/>
      <c r="B23" s="19"/>
      <c r="C23" s="15"/>
      <c r="D23" s="19"/>
      <c r="E23" s="4"/>
    </row>
    <row r="24" spans="1:5">
      <c r="A24" s="20" t="s">
        <v>23</v>
      </c>
      <c r="B24" s="19"/>
      <c r="C24" s="15"/>
      <c r="D24" s="19"/>
      <c r="E24" s="4"/>
    </row>
    <row r="25" spans="1:5">
      <c r="A25" s="13" t="s">
        <v>24</v>
      </c>
      <c r="B25" s="14">
        <v>45061470</v>
      </c>
      <c r="C25" s="15"/>
      <c r="D25" s="14">
        <v>50723821</v>
      </c>
      <c r="E25" s="4"/>
    </row>
    <row r="26" spans="1:5">
      <c r="A26" s="13" t="s">
        <v>25</v>
      </c>
      <c r="B26" s="14">
        <v>334593207</v>
      </c>
      <c r="C26" s="15"/>
      <c r="D26" s="14">
        <v>317506862</v>
      </c>
      <c r="E26" s="4"/>
    </row>
    <row r="27" spans="1:5">
      <c r="A27" s="21" t="s">
        <v>26</v>
      </c>
      <c r="B27" s="14"/>
      <c r="C27" s="15"/>
      <c r="D27" s="14"/>
      <c r="E27" s="4"/>
    </row>
    <row r="28" spans="1:5">
      <c r="A28" s="13" t="s">
        <v>27</v>
      </c>
      <c r="B28" s="14"/>
      <c r="C28" s="15"/>
      <c r="D28" s="14"/>
      <c r="E28" s="4"/>
    </row>
    <row r="29" spans="1:5">
      <c r="A29" s="13" t="s">
        <v>28</v>
      </c>
      <c r="B29" s="14"/>
      <c r="C29" s="15"/>
      <c r="D29" s="14"/>
      <c r="E29" s="4"/>
    </row>
    <row r="30" spans="1:5">
      <c r="A30" s="13" t="s">
        <v>29</v>
      </c>
      <c r="B30" s="14">
        <v>10729346</v>
      </c>
      <c r="C30" s="15"/>
      <c r="D30" s="14">
        <v>16747026</v>
      </c>
      <c r="E30" s="4"/>
    </row>
    <row r="31" spans="1:5">
      <c r="A31" s="16" t="s">
        <v>21</v>
      </c>
      <c r="B31" s="22"/>
      <c r="C31" s="15"/>
      <c r="D31" s="22"/>
      <c r="E31" s="4"/>
    </row>
    <row r="32" spans="1:5">
      <c r="A32" s="23"/>
      <c r="B32" s="24">
        <f>SUM(B25:B31)</f>
        <v>390384023</v>
      </c>
      <c r="C32" s="25"/>
      <c r="D32" s="24">
        <f>SUM(D25:D31)</f>
        <v>384977709</v>
      </c>
      <c r="E32" s="4"/>
    </row>
    <row r="33" spans="1:8" ht="30">
      <c r="A33" s="13" t="s">
        <v>30</v>
      </c>
      <c r="B33" s="14"/>
      <c r="C33" s="15"/>
      <c r="D33" s="14"/>
      <c r="E33" s="4"/>
    </row>
    <row r="34" spans="1:8">
      <c r="A34" s="12" t="s">
        <v>31</v>
      </c>
      <c r="B34" s="17">
        <f>SUM(B32:B33)</f>
        <v>390384023</v>
      </c>
      <c r="C34" s="18"/>
      <c r="D34" s="17">
        <f>SUM(D32:D33)</f>
        <v>384977709</v>
      </c>
      <c r="E34" s="4"/>
    </row>
    <row r="35" spans="1:8">
      <c r="A35" s="26"/>
      <c r="B35" s="19"/>
      <c r="C35" s="15"/>
      <c r="D35" s="19"/>
      <c r="E35" s="4"/>
    </row>
    <row r="36" spans="1:8" ht="15.75" thickBot="1">
      <c r="A36" s="12" t="s">
        <v>32</v>
      </c>
      <c r="B36" s="27">
        <f>B34+B22</f>
        <v>2599242374</v>
      </c>
      <c r="C36" s="15"/>
      <c r="D36" s="27">
        <f>D34+D22</f>
        <v>2707071100</v>
      </c>
      <c r="E36" s="4"/>
    </row>
    <row r="37" spans="1:8" ht="15.75" thickTop="1">
      <c r="A37" s="28"/>
      <c r="B37" s="29"/>
      <c r="C37" s="29"/>
      <c r="D37" s="29"/>
      <c r="E37" s="4"/>
    </row>
    <row r="38" spans="1:8">
      <c r="A38" s="10" t="s">
        <v>33</v>
      </c>
      <c r="B38" s="30"/>
      <c r="C38" s="30"/>
      <c r="D38" s="30"/>
      <c r="E38" s="4"/>
    </row>
    <row r="39" spans="1:8">
      <c r="A39" s="10"/>
      <c r="B39" s="30"/>
      <c r="C39" s="30"/>
      <c r="D39" s="30"/>
      <c r="E39" s="4"/>
    </row>
    <row r="40" spans="1:8">
      <c r="A40" s="12" t="s">
        <v>34</v>
      </c>
      <c r="B40" s="19"/>
      <c r="C40" s="15"/>
      <c r="D40" s="19"/>
      <c r="E40" s="4"/>
    </row>
    <row r="41" spans="1:8">
      <c r="A41" s="13" t="s">
        <v>35</v>
      </c>
      <c r="B41" s="14">
        <v>682812635</v>
      </c>
      <c r="C41" s="15"/>
      <c r="D41" s="14">
        <v>682812635</v>
      </c>
      <c r="E41" s="4"/>
    </row>
    <row r="42" spans="1:8">
      <c r="A42" s="16" t="s">
        <v>59</v>
      </c>
      <c r="B42" s="14">
        <v>0</v>
      </c>
      <c r="C42" s="15"/>
      <c r="D42" s="14">
        <v>0</v>
      </c>
      <c r="E42" s="4"/>
      <c r="G42" s="46"/>
      <c r="H42" s="46"/>
    </row>
    <row r="43" spans="1:8">
      <c r="A43" s="13" t="s">
        <v>36</v>
      </c>
      <c r="B43" s="14">
        <v>-339906225</v>
      </c>
      <c r="C43" s="15"/>
      <c r="D43" s="14">
        <v>-227350011</v>
      </c>
      <c r="E43" s="4"/>
      <c r="G43" s="46"/>
      <c r="H43" s="46"/>
    </row>
    <row r="44" spans="1:8">
      <c r="B44" s="31">
        <f>SUM(B41:B43)</f>
        <v>342906410</v>
      </c>
      <c r="C44" s="25"/>
      <c r="D44" s="31">
        <f>SUM(D41:D43)</f>
        <v>455462624</v>
      </c>
      <c r="E44" s="4"/>
      <c r="G44" s="46"/>
      <c r="H44" s="46"/>
    </row>
    <row r="45" spans="1:8">
      <c r="A45" s="13" t="s">
        <v>37</v>
      </c>
      <c r="B45" s="14"/>
      <c r="C45" s="15"/>
      <c r="D45" s="14"/>
      <c r="E45" s="4"/>
    </row>
    <row r="46" spans="1:8">
      <c r="A46" s="26" t="s">
        <v>38</v>
      </c>
      <c r="B46" s="31">
        <f>SUM(B44:B45)</f>
        <v>342906410</v>
      </c>
      <c r="C46" s="25"/>
      <c r="D46" s="31">
        <f>SUM(D44:D45)</f>
        <v>455462624</v>
      </c>
      <c r="E46" s="4"/>
    </row>
    <row r="47" spans="1:8">
      <c r="A47" s="32" t="s">
        <v>39</v>
      </c>
      <c r="B47" s="14"/>
      <c r="C47" s="15"/>
      <c r="D47" s="14"/>
      <c r="E47" s="4"/>
    </row>
    <row r="48" spans="1:8">
      <c r="A48" s="26" t="s">
        <v>40</v>
      </c>
      <c r="B48" s="33">
        <f>SUM(B46:B47)</f>
        <v>342906410</v>
      </c>
      <c r="C48" s="18"/>
      <c r="D48" s="33">
        <f>SUM(D46:D47)</f>
        <v>455462624</v>
      </c>
      <c r="E48" s="4"/>
    </row>
    <row r="49" spans="1:5">
      <c r="A49" s="10"/>
      <c r="B49" s="30"/>
      <c r="C49" s="30"/>
      <c r="D49" s="30"/>
      <c r="E49" s="4"/>
    </row>
    <row r="50" spans="1:5">
      <c r="A50" s="12" t="s">
        <v>41</v>
      </c>
      <c r="B50" s="19"/>
      <c r="C50" s="15"/>
      <c r="D50" s="19"/>
      <c r="E50" s="4"/>
    </row>
    <row r="51" spans="1:5">
      <c r="A51" s="13" t="s">
        <v>42</v>
      </c>
      <c r="B51" s="14">
        <v>267414356</v>
      </c>
      <c r="C51" s="15"/>
      <c r="D51" s="14">
        <v>270432888</v>
      </c>
      <c r="E51" s="4"/>
    </row>
    <row r="52" spans="1:5">
      <c r="A52" s="13" t="s">
        <v>43</v>
      </c>
      <c r="B52" s="14"/>
      <c r="C52" s="15"/>
      <c r="D52" s="14"/>
      <c r="E52" s="4"/>
    </row>
    <row r="53" spans="1:5">
      <c r="A53" s="13" t="s">
        <v>44</v>
      </c>
      <c r="B53" s="14"/>
      <c r="C53" s="15"/>
      <c r="D53" s="14"/>
      <c r="E53" s="4"/>
    </row>
    <row r="54" spans="1:5">
      <c r="A54" s="13" t="s">
        <v>45</v>
      </c>
      <c r="B54" s="14"/>
      <c r="C54" s="15"/>
      <c r="D54" s="14"/>
      <c r="E54" s="4"/>
    </row>
    <row r="55" spans="1:5">
      <c r="A55" s="13" t="s">
        <v>46</v>
      </c>
      <c r="B55" s="14"/>
      <c r="C55" s="15"/>
      <c r="D55" s="14"/>
      <c r="E55" s="4"/>
    </row>
    <row r="56" spans="1:5">
      <c r="A56" s="13" t="s">
        <v>47</v>
      </c>
      <c r="B56" s="14">
        <v>1622050714</v>
      </c>
      <c r="C56" s="15"/>
      <c r="D56" s="14">
        <v>1702411755</v>
      </c>
      <c r="E56" s="4"/>
    </row>
    <row r="57" spans="1:5">
      <c r="A57" s="16" t="s">
        <v>48</v>
      </c>
      <c r="B57" s="14"/>
      <c r="C57" s="15"/>
      <c r="D57" s="14"/>
      <c r="E57" s="4"/>
    </row>
    <row r="58" spans="1:5">
      <c r="A58" s="12" t="s">
        <v>49</v>
      </c>
      <c r="B58" s="17">
        <f>SUM(B51:B57)</f>
        <v>1889465070</v>
      </c>
      <c r="C58" s="18"/>
      <c r="D58" s="17">
        <f>SUM(D51:D57)</f>
        <v>1972844643</v>
      </c>
      <c r="E58" s="4"/>
    </row>
    <row r="59" spans="1:5">
      <c r="A59" s="10"/>
      <c r="B59" s="30"/>
      <c r="C59" s="30"/>
      <c r="D59" s="30"/>
      <c r="E59" s="4"/>
    </row>
    <row r="60" spans="1:5">
      <c r="A60" s="12" t="s">
        <v>50</v>
      </c>
      <c r="B60" s="30"/>
      <c r="C60" s="30"/>
      <c r="D60" s="30"/>
      <c r="E60" s="4"/>
    </row>
    <row r="61" spans="1:5">
      <c r="A61" s="13" t="s">
        <v>51</v>
      </c>
      <c r="B61" s="14">
        <v>325416690</v>
      </c>
      <c r="C61" s="15"/>
      <c r="D61" s="14">
        <v>234263487</v>
      </c>
      <c r="E61" s="4"/>
    </row>
    <row r="62" spans="1:5">
      <c r="A62" s="13" t="s">
        <v>52</v>
      </c>
      <c r="B62" s="14"/>
      <c r="C62" s="15"/>
      <c r="D62" s="14"/>
      <c r="E62" s="4"/>
    </row>
    <row r="63" spans="1:5">
      <c r="A63" s="13" t="s">
        <v>42</v>
      </c>
      <c r="B63" s="14"/>
      <c r="C63" s="15"/>
      <c r="D63" s="14"/>
      <c r="E63" s="4"/>
    </row>
    <row r="64" spans="1:5">
      <c r="A64" s="13" t="s">
        <v>43</v>
      </c>
      <c r="B64" s="14"/>
      <c r="C64" s="15"/>
      <c r="D64" s="14"/>
      <c r="E64" s="4"/>
    </row>
    <row r="65" spans="1:5">
      <c r="A65" s="13" t="s">
        <v>53</v>
      </c>
      <c r="B65" s="14">
        <v>41454204</v>
      </c>
      <c r="C65" s="15"/>
      <c r="D65" s="14">
        <v>44500346</v>
      </c>
      <c r="E65" s="4"/>
    </row>
    <row r="66" spans="1:5">
      <c r="A66" s="13" t="s">
        <v>46</v>
      </c>
      <c r="B66" s="14"/>
      <c r="C66" s="15"/>
      <c r="D66" s="14"/>
      <c r="E66" s="4"/>
    </row>
    <row r="67" spans="1:5">
      <c r="A67" s="13" t="s">
        <v>47</v>
      </c>
      <c r="B67" s="14"/>
      <c r="C67" s="15"/>
      <c r="D67" s="14"/>
      <c r="E67" s="4"/>
    </row>
    <row r="68" spans="1:5">
      <c r="A68" s="16" t="s">
        <v>48</v>
      </c>
      <c r="B68" s="14"/>
      <c r="C68" s="15"/>
      <c r="D68" s="14"/>
      <c r="E68" s="4"/>
    </row>
    <row r="69" spans="1:5">
      <c r="A69" s="13"/>
      <c r="B69" s="34">
        <f>SUM(B61:B68)</f>
        <v>366870894</v>
      </c>
      <c r="C69" s="35"/>
      <c r="D69" s="34">
        <f>SUM(D61:D68)</f>
        <v>278763833</v>
      </c>
      <c r="E69" s="4"/>
    </row>
    <row r="70" spans="1:5" ht="30">
      <c r="A70" s="13" t="s">
        <v>54</v>
      </c>
      <c r="B70" s="14"/>
      <c r="C70" s="15"/>
      <c r="D70" s="14"/>
      <c r="E70" s="4"/>
    </row>
    <row r="71" spans="1:5">
      <c r="A71" s="12" t="s">
        <v>55</v>
      </c>
      <c r="B71" s="17">
        <f>SUM(B69:B70)</f>
        <v>366870894</v>
      </c>
      <c r="C71" s="18"/>
      <c r="D71" s="17">
        <f>SUM(D69:D70)</f>
        <v>278763833</v>
      </c>
      <c r="E71" s="4"/>
    </row>
    <row r="72" spans="1:5">
      <c r="A72" s="12"/>
      <c r="B72" s="19"/>
      <c r="C72" s="15"/>
      <c r="D72" s="19"/>
      <c r="E72" s="4"/>
    </row>
    <row r="73" spans="1:5">
      <c r="A73" s="12" t="s">
        <v>56</v>
      </c>
      <c r="B73" s="33">
        <f>B58+B71</f>
        <v>2256335964</v>
      </c>
      <c r="C73" s="18"/>
      <c r="D73" s="33">
        <f>D58+D71</f>
        <v>2251608476</v>
      </c>
      <c r="E73" s="4"/>
    </row>
    <row r="74" spans="1:5">
      <c r="A74" s="12"/>
      <c r="B74" s="19"/>
      <c r="C74" s="15"/>
      <c r="D74" s="19"/>
      <c r="E74" s="4"/>
    </row>
    <row r="75" spans="1:5" ht="15.75" thickBot="1">
      <c r="A75" s="36" t="s">
        <v>57</v>
      </c>
      <c r="B75" s="37">
        <f>B48+B73</f>
        <v>2599242374</v>
      </c>
      <c r="C75" s="38"/>
      <c r="D75" s="37">
        <f>D48+D73</f>
        <v>2707071100</v>
      </c>
      <c r="E75" s="4"/>
    </row>
    <row r="76" spans="1:5" ht="15.75" thickTop="1">
      <c r="A76" s="39"/>
      <c r="B76" s="40"/>
      <c r="C76" s="40"/>
      <c r="D76" s="40"/>
      <c r="E76" s="41"/>
    </row>
    <row r="77" spans="1:5">
      <c r="A77" s="42" t="s">
        <v>58</v>
      </c>
      <c r="B77" s="43">
        <f>B75-B36</f>
        <v>0</v>
      </c>
      <c r="C77" s="43"/>
      <c r="D77" s="43">
        <f>D75-D36</f>
        <v>0</v>
      </c>
      <c r="E77" s="44"/>
    </row>
    <row r="78" spans="1:5">
      <c r="A78" s="44"/>
      <c r="B78" s="45"/>
      <c r="C78" s="45"/>
      <c r="D78" s="45"/>
      <c r="E78" s="44"/>
    </row>
    <row r="79" spans="1:5">
      <c r="A79" s="44"/>
      <c r="B79" s="45"/>
      <c r="C79" s="45"/>
      <c r="D79" s="45"/>
      <c r="E79" s="44"/>
    </row>
    <row r="80" spans="1:5">
      <c r="A80" s="44"/>
      <c r="B80" s="45"/>
      <c r="C80" s="45"/>
      <c r="D80" s="45"/>
      <c r="E80" s="44"/>
    </row>
    <row r="81" spans="1:5">
      <c r="A81" s="44"/>
      <c r="B81" s="45"/>
      <c r="C81" s="45"/>
      <c r="D81" s="45"/>
      <c r="E81" s="44"/>
    </row>
    <row r="82" spans="1:5">
      <c r="A82" s="44"/>
      <c r="B82" s="45"/>
      <c r="C82" s="45"/>
      <c r="D82" s="45"/>
      <c r="E82" s="44"/>
    </row>
    <row r="83" spans="1:5">
      <c r="A83" s="44"/>
      <c r="B83" s="45"/>
      <c r="C83" s="45"/>
      <c r="D83" s="45"/>
      <c r="E83" s="44"/>
    </row>
    <row r="84" spans="1:5">
      <c r="A84" s="44"/>
      <c r="B84" s="45"/>
      <c r="C84" s="45"/>
      <c r="D84" s="45"/>
      <c r="E84" s="44"/>
    </row>
    <row r="85" spans="1:5">
      <c r="A85" s="44"/>
      <c r="B85" s="40"/>
      <c r="C85" s="40"/>
      <c r="D85" s="40"/>
      <c r="E85" s="41"/>
    </row>
    <row r="86" spans="1:5">
      <c r="A86" s="44"/>
      <c r="B86" s="40"/>
      <c r="C86" s="40"/>
      <c r="D86" s="40"/>
      <c r="E86" s="41"/>
    </row>
    <row r="87" spans="1:5">
      <c r="A87" s="44"/>
      <c r="B87" s="40"/>
      <c r="C87" s="40"/>
      <c r="D87" s="40"/>
      <c r="E87" s="41"/>
    </row>
    <row r="88" spans="1:5">
      <c r="A88" s="44"/>
      <c r="B88" s="40"/>
      <c r="C88" s="40"/>
      <c r="D88" s="40"/>
      <c r="E88" s="41"/>
    </row>
    <row r="89" spans="1:5">
      <c r="A89" s="44"/>
      <c r="B89" s="40"/>
      <c r="C89" s="40"/>
      <c r="D89" s="40"/>
      <c r="E89" s="41"/>
    </row>
    <row r="90" spans="1:5">
      <c r="A90" s="44"/>
      <c r="B90" s="40"/>
      <c r="C90" s="40"/>
      <c r="D90" s="40"/>
      <c r="E90" s="41"/>
    </row>
  </sheetData>
  <pageMargins left="0.70866141732283472" right="0.70866141732283472" top="0.74803149606299213" bottom="0.74803149606299213" header="0.31496062992125984" footer="0.31496062992125984"/>
  <pageSetup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3.CashFlow (indirekt)</vt:lpstr>
      <vt:lpstr>2.Pasqyra e Perform. (natyra)</vt:lpstr>
      <vt:lpstr>1.Pasqyra e Pozicioni Financiar</vt:lpstr>
      <vt:lpstr>'1.Pasqyra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2020-09-05T09:07:34Z</dcterms:created>
  <dcterms:modified xsi:type="dcterms:W3CDTF">2021-07-17T07:55:20Z</dcterms:modified>
</cp:coreProperties>
</file>