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 activeTab="1"/>
  </bookViews>
  <sheets>
    <sheet name="1-Pasqyra e Pozicioni Financiar" sheetId="22" r:id="rId1"/>
    <sheet name="2.1-Pasqyra e Perform. (natyra)" sheetId="21" r:id="rId2"/>
    <sheet name="4-Pasq. e Levizjeve ne Kapital" sheetId="19" r:id="rId3"/>
    <sheet name="3.2-CashFlow (direkt)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21"/>
  <c r="B55"/>
  <c r="D42"/>
  <c r="D47" s="1"/>
  <c r="D57" s="1"/>
  <c r="B42"/>
  <c r="B47" s="1"/>
  <c r="B57" s="1"/>
  <c r="D107" i="22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42" i="20" l="1"/>
  <c r="B42"/>
  <c r="D29"/>
  <c r="B29"/>
  <c r="D18"/>
  <c r="D44" s="1"/>
  <c r="D47" s="1"/>
  <c r="B18"/>
  <c r="B44" s="1"/>
  <c r="B47" s="1"/>
  <c r="D12" i="19" l="1"/>
  <c r="B12"/>
  <c r="J35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B24" s="1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G12"/>
  <c r="F12"/>
  <c r="E12"/>
  <c r="E24" s="1"/>
  <c r="D24"/>
  <c r="C12"/>
  <c r="I11"/>
  <c r="K11" s="1"/>
  <c r="I10"/>
  <c r="K10" s="1"/>
  <c r="F24" l="1"/>
  <c r="I22"/>
  <c r="K22" s="1"/>
  <c r="I35"/>
  <c r="K35" s="1"/>
  <c r="I12"/>
  <c r="K12" s="1"/>
  <c r="C24"/>
  <c r="C37" s="1"/>
  <c r="G24"/>
  <c r="G37" s="1"/>
  <c r="J24"/>
  <c r="J37" s="1"/>
  <c r="H30"/>
  <c r="I30" s="1"/>
  <c r="K30" s="1"/>
  <c r="H17"/>
  <c r="I17" s="1"/>
  <c r="K17" s="1"/>
  <c r="I14"/>
  <c r="K14" s="1"/>
  <c r="F37"/>
  <c r="D37"/>
  <c r="B37"/>
  <c r="E37"/>
  <c r="H24" l="1"/>
  <c r="H37" s="1"/>
  <c r="I24" l="1"/>
  <c r="I37"/>
  <c r="K37" s="1"/>
  <c r="K24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<sst xmlns="http://schemas.openxmlformats.org/spreadsheetml/2006/main" count="608" uniqueCount="416">
  <si>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</si>
  <si>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</si>
  <si>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</si>
  <si>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</si>
  <si>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</si>
  <si>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</si>
  <si>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</si>
  <si>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</si>
  <si>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</si>
  <si>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</si>
  <si>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</si>
  <si>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</si>
  <si>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</si>
  <si>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</si>
  <si>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</si>
  <si>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</si>
  <si>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</si>
  <si>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</si>
  <si>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</si>
  <si>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</si>
  <si>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</si>
  <si>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</si>
  <si>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</si>
  <si>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</si>
  <si>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</si>
  <si>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</si>
  <si>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</si>
  <si>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</si>
  <si>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</si>
  <si>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</si>
  <si>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</si>
  <si>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</si>
  <si>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</si>
  <si>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</si>
  <si>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</si>
  <si>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</si>
  <si>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</si>
  <si>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</si>
  <si>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</si>
  <si>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</si>
  <si>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</si>
  <si>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</si>
  <si>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</si>
  <si>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</si>
  <si>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</si>
  <si>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</si>
  <si>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</si>
  <si>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</si>
  <si>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</si>
  <si>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</si>
  <si>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</si>
  <si>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</si>
  <si>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</si>
  <si>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</si>
  <si>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</si>
  <si>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</si>
  <si>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</si>
  <si>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</si>
  <si>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</si>
  <si>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</si>
  <si>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</si>
  <si>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</si>
  <si>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</si>
  <si>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</si>
  <si>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</si>
  <si>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</si>
  <si>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</si>
  <si>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</si>
  <si>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</si>
  <si>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</si>
  <si>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</si>
  <si>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</si>
  <si>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</si>
  <si>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</si>
  <si>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</si>
  <si>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</si>
  <si>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</si>
  <si>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</si>
  <si>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</si>
  <si>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</si>
  <si>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</si>
  <si>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</si>
  <si>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</si>
  <si>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</si>
  <si>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</si>
  <si>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</si>
  <si>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</si>
  <si>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</si>
  <si>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</si>
  <si>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</si>
  <si>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</si>
  <si>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</si>
  <si>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</si>
  <si>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</si>
  <si>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</si>
  <si>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</si>
  <si>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</si>
  <si>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</si>
  <si>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</si>
  <si>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</si>
  <si>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</si>
  <si>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</si>
  <si>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</si>
  <si>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</si>
  <si>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</si>
  <si>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</si>
  <si>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</si>
  <si>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</si>
  <si>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</si>
  <si>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</si>
  <si>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</si>
  <si>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</si>
  <si>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</si>
  <si>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</si>
  <si>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</si>
  <si>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</si>
  <si>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</si>
  <si>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</si>
  <si>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</si>
  <si>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</si>
  <si>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</si>
  <si>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</si>
  <si>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</si>
  <si>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</si>
  <si>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</si>
  <si>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</si>
  <si>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</si>
  <si>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</si>
  <si>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</si>
  <si>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</si>
  <si>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</si>
  <si>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</si>
  <si>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</si>
  <si>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</si>
  <si>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</si>
  <si>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</si>
  <si>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</si>
  <si>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</si>
  <si>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</si>
  <si>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</si>
  <si>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</si>
  <si>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</si>
  <si>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</si>
  <si>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</si>
  <si>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</si>
  <si>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</si>
  <si>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</si>
  <si>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</si>
  <si>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</si>
  <si>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</si>
  <si>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</si>
  <si>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</si>
  <si>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</si>
  <si>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</si>
  <si>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</si>
  <si>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</si>
  <si>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</si>
  <si>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</si>
  <si>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</si>
  <si>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</si>
  <si>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</si>
  <si>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</si>
  <si>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</si>
  <si>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</si>
  <si>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</si>
  <si>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</si>
  <si>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</si>
  <si>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</si>
  <si>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</si>
  <si>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</si>
  <si>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</si>
  <si>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</si>
  <si>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</si>
  <si>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</si>
  <si>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</si>
  <si>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</si>
  <si>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</si>
  <si>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</si>
  <si>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</si>
  <si>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</si>
  <si>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</si>
  <si>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</si>
  <si>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</si>
  <si>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</si>
  <si>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</si>
  <si>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</si>
  <si>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</si>
  <si>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</si>
  <si>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</si>
  <si>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</si>
  <si>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</si>
  <si>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</si>
  <si>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</si>
  <si>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</si>
  <si>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</si>
  <si>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</si>
  <si>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</si>
  <si>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</si>
  <si>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</si>
  <si>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</si>
  <si>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</si>
  <si>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</si>
  <si>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</si>
  <si>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</si>
  <si>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</si>
  <si>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</si>
  <si>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</si>
  <si>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</si>
  <si>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</si>
  <si>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</si>
  <si>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</si>
  <si>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</si>
  <si>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</si>
  <si>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</si>
  <si>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</si>
  <si>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emri nga sistemi</t>
  </si>
  <si>
    <t>NIPT nga sistemi</t>
  </si>
  <si>
    <t>Lek/Mije Lek/Miljon Lek</t>
  </si>
  <si>
    <t>Pasqyrat financiare te vitit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</si>
  <si>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</si>
  <si>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</si>
  <si>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</si>
  <si>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</si>
  <si>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</si>
  <si>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</si>
  <si>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</si>
  <si>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</si>
  <si>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</si>
  <si>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</si>
  <si>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</si>
  <si>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</si>
  <si>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</si>
  <si>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</si>
  <si>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</si>
  <si>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</si>
  <si>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(Bashkimi  me Ujsjellsin Fshat )</t>
    </r>
  </si>
  <si>
    <t>Pozicioni financiar</t>
  </si>
  <si>
    <t>Ujesjellesi I Fshatit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</si>
  <si>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</si>
  <si>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Periudha</t>
  </si>
  <si>
    <t>Raportuese</t>
  </si>
  <si>
    <t>Para ardhese</t>
  </si>
  <si>
    <t>Fluksi mjeteve monetare nga/perdorur ne aktivitetin e shfrytezimit:</t>
  </si>
  <si>
    <t>Te arketuara nga te drejtat e arketueshme</t>
  </si>
  <si>
    <t>Te paguara per punonjesit</t>
  </si>
  <si>
    <t>Parate e arketuara/paguara per tatimet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</si>
  <si>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</si>
  <si>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</si>
  <si>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</si>
  <si>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</si>
  <si>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</si>
  <si>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Blerje e kompanise se kontrolluar X minus parate e arketuara</t>
  </si>
  <si>
    <t>Blerje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</si>
  <si>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</si>
  <si>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</si>
  <si>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</si>
  <si>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</si>
  <si>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</si>
  <si>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 I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</si>
  <si>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</si>
  <si>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</si>
  <si>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</si>
  <si>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</si>
  <si>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Te ardhura nga huamarrje afatgjata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</si>
  <si>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</si>
  <si>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</si>
  <si>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</si>
  <si>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</si>
  <si>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</si>
  <si>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</si>
  <si>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Efekte te korigjimeve te periudhave te meparshme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</si>
  <si>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</si>
  <si>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</si>
  <si>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</si>
  <si>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</si>
  <si>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</si>
  <si>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</si>
  <si>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2018</t>
  </si>
  <si>
    <t>2017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</si>
  <si>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</si>
  <si>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</si>
  <si>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</si>
  <si>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</si>
  <si>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</si>
  <si>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</si>
  <si>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</si>
  <si>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</si>
  <si>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</si>
  <si>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</si>
  <si>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</si>
  <si>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</si>
  <si>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</si>
  <si>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</si>
  <si>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</si>
  <si>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</si>
  <si>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</si>
  <si>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</si>
  <si>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</si>
  <si>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</si>
  <si>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</si>
  <si>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</si>
  <si>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</si>
  <si>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te tjera kerkesa per arketim</t>
  </si>
  <si>
    <t>Te ardhura nga subvencionet</t>
  </si>
  <si>
    <t>Te ardhura nga aktivet pa pagese 5%</t>
  </si>
  <si>
    <t>Te ardhura nga interesi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</si>
  <si>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</si>
  <si>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</si>
  <si>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</si>
  <si>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</si>
  <si>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</si>
  <si>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</si>
  <si>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</si>
  <si>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</si>
  <si>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</si>
  <si>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</si>
  <si>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</si>
  <si>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</si>
  <si>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</si>
  <si>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</si>
  <si>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</si>
  <si>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</si>
  <si>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</si>
  <si>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</si>
  <si>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</si>
  <si>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</si>
  <si>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</si>
  <si>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</si>
  <si>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</si>
  <si>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</si>
  <si>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</si>
  <si>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</si>
  <si>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</si>
  <si>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</si>
  <si>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</si>
  <si>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</si>
  <si>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</si>
  <si>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</si>
  <si>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</si>
  <si>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</si>
  <si>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</si>
  <si>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</si>
  <si>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</si>
  <si>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</si>
  <si>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</si>
  <si>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Parapagime te dhena</t>
  </si>
  <si>
    <t>Tatime</t>
  </si>
  <si>
    <t>Debitore kreditore te tjere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</si>
  <si>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</si>
  <si>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</si>
  <si>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</si>
  <si>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</si>
  <si>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</si>
  <si>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 xml:space="preserve">Materiale te tjera 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</si>
  <si>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</si>
  <si>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</si>
  <si>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</si>
  <si>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</si>
  <si>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</si>
  <si>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</si>
  <si>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</si>
  <si>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</si>
  <si>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</si>
  <si>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</si>
  <si>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</si>
  <si>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</si>
  <si>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</si>
  <si>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</si>
  <si>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</si>
  <si>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</si>
  <si>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</si>
  <si>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</si>
  <si>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</si>
  <si>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</si>
  <si>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</si>
  <si>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</si>
  <si>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</si>
  <si>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</si>
  <si>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</si>
  <si>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</si>
  <si>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</si>
  <si>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</si>
  <si>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</si>
  <si>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</si>
  <si>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</si>
  <si>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</si>
  <si>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</si>
  <si>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</si>
  <si>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</si>
  <si>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</si>
  <si>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</si>
  <si>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</si>
  <si>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</si>
  <si>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</si>
  <si>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</si>
  <si>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</si>
  <si>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</si>
  <si>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</si>
  <si>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Debitore/Kreditore te tjere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</si>
  <si>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</si>
  <si>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</si>
  <si>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</si>
  <si>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</si>
  <si>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</si>
  <si>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</si>
  <si>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</si>
  <si>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</si>
  <si>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</si>
  <si>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Humbje nga Ujesjellesi Fshat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</si>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</sst>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16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8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0" fontId="175" fillId="0" borderId="0" xfId="6590" applyFont="1"/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8" fillId="0" borderId="0" xfId="6590" applyFont="1"/>
    <xf numFmtId="0" fontId="174" fillId="0" borderId="0" xfId="6590" applyNumberFormat="1" applyFont="1" applyFill="1" applyBorder="1" applyAlignment="1" applyProtection="1">
      <alignment horizontal="center" wrapText="1"/>
    </xf>
    <xf numFmtId="0" fontId="174" fillId="0" borderId="0" xfId="6591" applyFont="1" applyFill="1" applyBorder="1"/>
    <xf numFmtId="0" fontId="175" fillId="0" borderId="0" xfId="6590" applyFont="1" applyBorder="1"/>
    <xf numFmtId="0" fontId="176" fillId="0" borderId="0" xfId="6590" applyNumberFormat="1" applyFont="1" applyFill="1" applyBorder="1" applyAlignment="1" applyProtection="1"/>
    <xf numFmtId="0" fontId="174" fillId="0" borderId="0" xfId="6590" applyNumberFormat="1" applyFont="1" applyFill="1" applyBorder="1" applyAlignment="1" applyProtection="1">
      <alignment horizontal="right" wrapText="1"/>
    </xf>
    <xf numFmtId="0" fontId="176" fillId="0" borderId="0" xfId="6591" applyFont="1" applyFill="1" applyBorder="1"/>
    <xf numFmtId="37" fontId="176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 applyProtection="1">
      <alignment horizontal="right" wrapText="1"/>
    </xf>
    <xf numFmtId="0" fontId="181" fillId="0" borderId="0" xfId="6590" applyNumberFormat="1" applyFont="1" applyFill="1" applyBorder="1" applyAlignment="1" applyProtection="1">
      <alignment vertical="center"/>
    </xf>
    <xf numFmtId="0" fontId="179" fillId="0" borderId="0" xfId="6590" applyNumberFormat="1" applyFont="1" applyFill="1" applyBorder="1" applyAlignment="1" applyProtection="1">
      <alignment vertical="center"/>
    </xf>
    <xf numFmtId="37" fontId="176" fillId="0" borderId="0" xfId="6592" applyNumberFormat="1" applyFont="1" applyFill="1" applyBorder="1" applyAlignment="1">
      <alignment horizontal="right"/>
    </xf>
    <xf numFmtId="37" fontId="174" fillId="0" borderId="25" xfId="6592" applyNumberFormat="1" applyFont="1" applyBorder="1" applyAlignment="1">
      <alignment horizontal="right"/>
    </xf>
    <xf numFmtId="0" fontId="181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 wrapText="1"/>
    </xf>
    <xf numFmtId="37" fontId="177" fillId="0" borderId="25" xfId="6590" applyNumberFormat="1" applyFont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vertical="top"/>
    </xf>
    <xf numFmtId="37" fontId="175" fillId="0" borderId="0" xfId="6590" applyNumberFormat="1" applyFont="1" applyFill="1" applyBorder="1" applyAlignment="1">
      <alignment horizontal="right"/>
    </xf>
    <xf numFmtId="37" fontId="177" fillId="61" borderId="15" xfId="6590" applyNumberFormat="1" applyFont="1" applyFill="1" applyBorder="1" applyAlignment="1">
      <alignment horizontal="right"/>
    </xf>
    <xf numFmtId="0" fontId="181" fillId="0" borderId="0" xfId="6590" applyNumberFormat="1" applyFont="1" applyFill="1" applyBorder="1" applyAlignment="1" applyProtection="1"/>
    <xf numFmtId="37" fontId="175" fillId="0" borderId="0" xfId="6590" applyNumberFormat="1" applyFont="1" applyBorder="1"/>
    <xf numFmtId="37" fontId="175" fillId="0" borderId="0" xfId="6590" applyNumberFormat="1" applyFont="1"/>
    <xf numFmtId="0" fontId="179" fillId="62" borderId="0" xfId="6590" applyNumberFormat="1" applyFont="1" applyFill="1" applyBorder="1" applyAlignment="1" applyProtection="1">
      <alignment vertical="top"/>
    </xf>
    <xf numFmtId="37" fontId="177" fillId="63" borderId="25" xfId="6590" applyNumberFormat="1" applyFont="1" applyFill="1" applyBorder="1" applyAlignment="1">
      <alignment horizontal="right"/>
    </xf>
    <xf numFmtId="37" fontId="175" fillId="63" borderId="0" xfId="6590" applyNumberFormat="1" applyFont="1" applyFill="1" applyAlignment="1">
      <alignment horizontal="right"/>
    </xf>
    <xf numFmtId="0" fontId="177" fillId="0" borderId="0" xfId="6593" applyFont="1"/>
    <xf numFmtId="0" fontId="175" fillId="0" borderId="0" xfId="6593" applyFont="1"/>
    <xf numFmtId="0" fontId="175" fillId="0" borderId="0" xfId="6593" applyFont="1" applyBorder="1"/>
    <xf numFmtId="0" fontId="178" fillId="0" borderId="0" xfId="6593" applyFont="1"/>
    <xf numFmtId="3" fontId="183" fillId="0" borderId="0" xfId="6593" applyNumberFormat="1" applyFont="1" applyBorder="1" applyAlignment="1">
      <alignment horizontal="center" vertical="center"/>
    </xf>
    <xf numFmtId="0" fontId="184" fillId="0" borderId="0" xfId="6593" applyFont="1" applyBorder="1" applyAlignment="1">
      <alignment vertical="center"/>
    </xf>
    <xf numFmtId="3" fontId="185" fillId="0" borderId="0" xfId="6593" applyNumberFormat="1" applyFont="1" applyBorder="1" applyAlignment="1">
      <alignment vertical="center"/>
    </xf>
    <xf numFmtId="0" fontId="174" fillId="0" borderId="0" xfId="6593" applyNumberFormat="1" applyFont="1" applyFill="1" applyBorder="1" applyAlignment="1" applyProtection="1">
      <alignment wrapText="1"/>
    </xf>
    <xf numFmtId="38" fontId="175" fillId="0" borderId="0" xfId="6593" applyNumberFormat="1" applyFont="1"/>
    <xf numFmtId="38" fontId="175" fillId="0" borderId="0" xfId="6593" applyNumberFormat="1" applyFont="1" applyBorder="1"/>
    <xf numFmtId="0" fontId="176" fillId="0" borderId="0" xfId="6593" applyNumberFormat="1" applyFont="1" applyFill="1" applyBorder="1" applyAlignment="1" applyProtection="1">
      <alignment horizontal="left" indent="2"/>
    </xf>
    <xf numFmtId="0" fontId="176" fillId="0" borderId="0" xfId="6593" applyNumberFormat="1" applyFont="1" applyFill="1" applyBorder="1" applyAlignment="1" applyProtection="1">
      <alignment horizontal="left" wrapText="1" indent="2"/>
    </xf>
    <xf numFmtId="38" fontId="175" fillId="0" borderId="25" xfId="6593" applyNumberFormat="1" applyFont="1" applyBorder="1"/>
    <xf numFmtId="0" fontId="174" fillId="0" borderId="0" xfId="3275" applyFont="1" applyFill="1" applyAlignment="1">
      <alignment vertical="top" wrapText="1"/>
    </xf>
    <xf numFmtId="38" fontId="175" fillId="0" borderId="26" xfId="6593" applyNumberFormat="1" applyFont="1" applyBorder="1"/>
    <xf numFmtId="0" fontId="176" fillId="0" borderId="0" xfId="6593" applyNumberFormat="1" applyFont="1" applyFill="1" applyBorder="1" applyAlignment="1" applyProtection="1">
      <alignment horizontal="left" wrapText="1"/>
    </xf>
    <xf numFmtId="0" fontId="174" fillId="61" borderId="0" xfId="6593" applyNumberFormat="1" applyFont="1" applyFill="1" applyBorder="1" applyAlignment="1" applyProtection="1">
      <alignment horizontal="left" wrapText="1"/>
    </xf>
    <xf numFmtId="38" fontId="175" fillId="61" borderId="15" xfId="6593" applyNumberFormat="1" applyFont="1" applyFill="1" applyBorder="1"/>
    <xf numFmtId="38" fontId="175" fillId="61" borderId="0" xfId="6593" applyNumberFormat="1" applyFont="1" applyFill="1" applyBorder="1"/>
    <xf numFmtId="0" fontId="176" fillId="0" borderId="0" xfId="6593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center"/>
    </xf>
    <xf numFmtId="0" fontId="186" fillId="0" borderId="0" xfId="0" applyNumberFormat="1" applyFont="1" applyFill="1" applyBorder="1" applyAlignment="1" applyProtection="1"/>
    <xf numFmtId="0" fontId="175" fillId="0" borderId="0" xfId="0" applyFont="1" applyAlignment="1"/>
    <xf numFmtId="3" fontId="183" fillId="0" borderId="0" xfId="0" applyNumberFormat="1" applyFont="1" applyBorder="1" applyAlignment="1">
      <alignment horizontal="center" vertical="center"/>
    </xf>
    <xf numFmtId="3" fontId="183" fillId="0" borderId="0" xfId="0" applyNumberFormat="1" applyFont="1" applyFill="1" applyBorder="1" applyAlignment="1">
      <alignment horizontal="center" vertical="center"/>
    </xf>
    <xf numFmtId="0" fontId="184" fillId="0" borderId="0" xfId="0" applyFont="1" applyBorder="1" applyAlignment="1">
      <alignment vertical="center"/>
    </xf>
    <xf numFmtId="49" fontId="183" fillId="0" borderId="0" xfId="0" applyNumberFormat="1" applyFont="1" applyBorder="1" applyAlignment="1">
      <alignment horizontal="center" vertical="center"/>
    </xf>
    <xf numFmtId="0" fontId="175" fillId="0" borderId="0" xfId="0" applyFont="1" applyBorder="1"/>
    <xf numFmtId="0" fontId="175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86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>
      <alignment horizontal="left" wrapText="1" indent="2"/>
    </xf>
    <xf numFmtId="37" fontId="186" fillId="61" borderId="0" xfId="215" applyNumberFormat="1" applyFont="1" applyFill="1" applyBorder="1" applyAlignment="1" applyProtection="1">
      <alignment horizontal="right" wrapText="1"/>
    </xf>
    <xf numFmtId="0" fontId="188" fillId="34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74" fillId="0" borderId="0" xfId="6595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9" fillId="0" borderId="0" xfId="6596" applyFont="1" applyFill="1" applyAlignment="1">
      <alignment horizontal="center"/>
    </xf>
    <xf numFmtId="0" fontId="189" fillId="0" borderId="0" xfId="6596" applyFont="1" applyAlignment="1">
      <alignment horizontal="center"/>
    </xf>
    <xf numFmtId="0" fontId="188" fillId="62" borderId="0" xfId="0" applyNumberFormat="1" applyFont="1" applyFill="1" applyBorder="1" applyAlignment="1" applyProtection="1">
      <alignment horizontal="left" wrapText="1" indent="2"/>
    </xf>
    <xf numFmtId="167" fontId="186" fillId="0" borderId="0" xfId="215" applyNumberFormat="1" applyFont="1" applyFill="1" applyBorder="1" applyAlignment="1" applyProtection="1"/>
    <xf numFmtId="37" fontId="183" fillId="0" borderId="25" xfId="6595" applyNumberFormat="1" applyFont="1" applyBorder="1" applyAlignment="1">
      <alignment horizontal="right" vertical="center"/>
    </xf>
    <xf numFmtId="37" fontId="183" fillId="0" borderId="0" xfId="6595" applyNumberFormat="1" applyFont="1" applyBorder="1" applyAlignment="1">
      <alignment horizontal="right" vertical="center"/>
    </xf>
    <xf numFmtId="0" fontId="176" fillId="0" borderId="0" xfId="6595" applyNumberFormat="1" applyFont="1" applyFill="1" applyBorder="1" applyAlignment="1" applyProtection="1">
      <alignment wrapText="1"/>
    </xf>
    <xf numFmtId="37" fontId="175" fillId="0" borderId="0" xfId="6595" applyNumberFormat="1" applyFont="1" applyAlignment="1">
      <alignment horizontal="right"/>
    </xf>
    <xf numFmtId="37" fontId="175" fillId="0" borderId="0" xfId="6595" applyNumberFormat="1" applyFont="1" applyBorder="1" applyAlignment="1">
      <alignment horizontal="right"/>
    </xf>
    <xf numFmtId="37" fontId="177" fillId="0" borderId="15" xfId="6595" applyNumberFormat="1" applyFont="1" applyFill="1" applyBorder="1" applyAlignment="1">
      <alignment horizontal="right"/>
    </xf>
    <xf numFmtId="37" fontId="177" fillId="0" borderId="0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wrapText="1"/>
    </xf>
    <xf numFmtId="0" fontId="189" fillId="0" borderId="0" xfId="6596" applyFont="1" applyFill="1" applyAlignment="1">
      <alignment horizontal="center" vertical="center"/>
    </xf>
    <xf numFmtId="0" fontId="189" fillId="0" borderId="0" xfId="6596" applyFont="1" applyAlignment="1">
      <alignment horizontal="center" vertical="center"/>
    </xf>
    <xf numFmtId="0" fontId="189" fillId="0" borderId="0" xfId="6596" applyFont="1" applyAlignment="1">
      <alignment vertical="center"/>
    </xf>
    <xf numFmtId="0" fontId="190" fillId="0" borderId="0" xfId="6597" applyNumberFormat="1" applyFont="1" applyFill="1" applyBorder="1" applyAlignment="1">
      <alignment vertical="center"/>
    </xf>
    <xf numFmtId="0" fontId="190" fillId="0" borderId="0" xfId="3275" applyFont="1"/>
    <xf numFmtId="0" fontId="190" fillId="0" borderId="0" xfId="3275" applyFont="1" applyAlignment="1">
      <alignment horizontal="center"/>
    </xf>
    <xf numFmtId="0" fontId="190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/>
    <xf numFmtId="0" fontId="191" fillId="0" borderId="0" xfId="0" applyFont="1" applyBorder="1" applyAlignment="1"/>
    <xf numFmtId="3" fontId="185" fillId="0" borderId="0" xfId="0" applyNumberFormat="1" applyFont="1" applyBorder="1" applyAlignment="1">
      <alignment vertical="center"/>
    </xf>
    <xf numFmtId="0" fontId="183" fillId="0" borderId="0" xfId="3275" applyFont="1" applyFill="1" applyBorder="1" applyAlignment="1">
      <alignment horizontal="left" vertical="center"/>
    </xf>
    <xf numFmtId="0" fontId="175" fillId="0" borderId="0" xfId="0" applyFont="1"/>
    <xf numFmtId="37" fontId="175" fillId="61" borderId="0" xfId="0" applyNumberFormat="1" applyFont="1" applyFill="1"/>
    <xf numFmtId="37" fontId="175" fillId="0" borderId="0" xfId="0" applyNumberFormat="1" applyFont="1" applyBorder="1"/>
    <xf numFmtId="37" fontId="177" fillId="0" borderId="0" xfId="0" applyNumberFormat="1" applyFont="1"/>
    <xf numFmtId="37" fontId="175" fillId="0" borderId="0" xfId="0" applyNumberFormat="1" applyFont="1"/>
    <xf numFmtId="37" fontId="183" fillId="0" borderId="25" xfId="0" applyNumberFormat="1" applyFont="1" applyBorder="1" applyAlignment="1">
      <alignment vertical="center"/>
    </xf>
    <xf numFmtId="37" fontId="183" fillId="0" borderId="0" xfId="0" applyNumberFormat="1" applyFont="1" applyBorder="1" applyAlignment="1">
      <alignment vertical="center"/>
    </xf>
    <xf numFmtId="39" fontId="186" fillId="0" borderId="0" xfId="0" applyNumberFormat="1" applyFont="1" applyFill="1" applyBorder="1" applyAlignment="1" applyProtection="1"/>
    <xf numFmtId="183" fontId="186" fillId="0" borderId="0" xfId="0" applyNumberFormat="1" applyFont="1" applyFill="1" applyBorder="1" applyAlignment="1" applyProtection="1"/>
    <xf numFmtId="37" fontId="185" fillId="0" borderId="0" xfId="0" applyNumberFormat="1" applyFont="1" applyBorder="1" applyAlignment="1">
      <alignment vertical="center"/>
    </xf>
    <xf numFmtId="37" fontId="183" fillId="0" borderId="15" xfId="0" applyNumberFormat="1" applyFont="1" applyFill="1" applyBorder="1" applyAlignment="1">
      <alignment vertical="center"/>
    </xf>
    <xf numFmtId="37" fontId="183" fillId="0" borderId="0" xfId="0" applyNumberFormat="1" applyFont="1" applyFill="1" applyBorder="1" applyAlignment="1">
      <alignment vertical="center"/>
    </xf>
    <xf numFmtId="0" fontId="183" fillId="0" borderId="0" xfId="3275" applyFont="1" applyFill="1" applyBorder="1" applyAlignment="1">
      <alignment vertical="center"/>
    </xf>
    <xf numFmtId="37" fontId="183" fillId="0" borderId="26" xfId="0" applyNumberFormat="1" applyFont="1" applyFill="1" applyBorder="1" applyAlignment="1">
      <alignment vertical="center"/>
    </xf>
    <xf numFmtId="37" fontId="175" fillId="0" borderId="0" xfId="0" applyNumberFormat="1" applyFont="1" applyFill="1" applyBorder="1"/>
    <xf numFmtId="37" fontId="177" fillId="0" borderId="25" xfId="0" applyNumberFormat="1" applyFont="1" applyBorder="1"/>
    <xf numFmtId="37" fontId="177" fillId="0" borderId="0" xfId="0" applyNumberFormat="1" applyFont="1" applyBorder="1"/>
    <xf numFmtId="0" fontId="176" fillId="0" borderId="0" xfId="0" applyNumberFormat="1" applyFont="1" applyFill="1" applyBorder="1" applyAlignment="1" applyProtection="1">
      <alignment wrapText="1"/>
    </xf>
    <xf numFmtId="37" fontId="175" fillId="0" borderId="0" xfId="0" applyNumberFormat="1" applyFont="1" applyFill="1"/>
    <xf numFmtId="14" fontId="190" fillId="0" borderId="0" xfId="3275" applyNumberFormat="1" applyFont="1" applyFill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vertical="top" wrapText="1"/>
    </xf>
    <xf numFmtId="0" fontId="190" fillId="0" borderId="0" xfId="3275" applyFont="1" applyFill="1" applyBorder="1" applyAlignment="1">
      <alignment horizontal="center" vertical="center"/>
    </xf>
    <xf numFmtId="0" fontId="189" fillId="0" borderId="0" xfId="6597" applyNumberFormat="1" applyFont="1" applyFill="1" applyBorder="1" applyAlignment="1">
      <alignment vertical="center"/>
    </xf>
    <xf numFmtId="0" fontId="190" fillId="0" borderId="0" xfId="6597" applyNumberFormat="1" applyFont="1" applyFill="1" applyBorder="1" applyAlignment="1">
      <alignment horizontal="center" vertical="center"/>
    </xf>
    <xf numFmtId="0" fontId="192" fillId="0" borderId="0" xfId="6597" applyNumberFormat="1" applyFont="1" applyFill="1" applyBorder="1" applyAlignment="1">
      <alignment vertical="center"/>
    </xf>
    <xf numFmtId="37" fontId="192" fillId="0" borderId="0" xfId="6597" applyNumberFormat="1" applyFont="1" applyFill="1" applyBorder="1" applyAlignment="1">
      <alignment vertical="center"/>
    </xf>
    <xf numFmtId="0" fontId="190" fillId="0" borderId="0" xfId="6597" applyNumberFormat="1" applyFont="1" applyFill="1" applyBorder="1" applyAlignment="1">
      <alignment horizontal="left" vertical="center" wrapText="1"/>
    </xf>
    <xf numFmtId="0" fontId="175" fillId="0" borderId="0" xfId="6593" applyFont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5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1"/>
    <cellStyle name="Normal_SHEET" xfId="6597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showGridLines="0" topLeftCell="A100" workbookViewId="0">
      <selection activeCell="A117" sqref="A117"/>
    </sheetView>
  </sheetViews>
  <sheetFormatPr defaultRowHeight="15"/>
  <cols>
    <col min="1" max="1" width="83.42578125" style="88" customWidth="1"/>
    <col min="2" max="2" width="15.7109375" style="87" customWidth="1"/>
    <col min="3" max="3" width="2.28515625" style="87" customWidth="1"/>
    <col min="4" max="4" width="15.7109375" style="87" customWidth="1"/>
    <col min="5" max="5" width="2.42578125" style="87" customWidth="1"/>
    <col min="6" max="6" width="10.5703125" style="88" bestFit="1" customWidth="1"/>
    <col min="7" max="8" width="9.140625" style="88"/>
    <col min="9" max="9" width="13.28515625" style="88" bestFit="1" customWidth="1"/>
    <col min="10" max="16384" width="9.140625" style="88"/>
  </cols>
  <sheetData>
    <row r="1" spans="1:5">
      <c r="A1" s="35" t="s">
        <v>218</v>
      </c>
    </row>
    <row r="2" spans="1:5">
      <c r="A2" s="36" t="s">
        <v>215</v>
      </c>
    </row>
    <row r="3" spans="1:5">
      <c r="A3" s="36" t="s">
        <v>216</v>
      </c>
    </row>
    <row r="4" spans="1:5">
      <c r="A4" s="36" t="s">
        <v>217</v>
      </c>
    </row>
    <row r="5" spans="1:5">
      <c r="A5" s="134" t="s">
        <v>333</v>
      </c>
    </row>
    <row r="6" spans="1:5">
      <c r="A6" s="135"/>
      <c r="B6" s="90" t="s">
        <v>239</v>
      </c>
      <c r="C6" s="90"/>
      <c r="D6" s="90" t="s">
        <v>239</v>
      </c>
    </row>
    <row r="7" spans="1:5">
      <c r="A7" s="135"/>
      <c r="B7" s="90" t="s">
        <v>240</v>
      </c>
      <c r="C7" s="90"/>
      <c r="D7" s="90" t="s">
        <v>241</v>
      </c>
      <c r="E7" s="88"/>
    </row>
    <row r="8" spans="1:5">
      <c r="A8" s="134" t="s">
        <v>334</v>
      </c>
      <c r="B8" s="93" t="s">
        <v>277</v>
      </c>
      <c r="C8" s="136"/>
      <c r="D8" s="93" t="s">
        <v>278</v>
      </c>
      <c r="E8" s="88"/>
    </row>
    <row r="9" spans="1:5">
      <c r="A9" s="134"/>
      <c r="B9" s="136"/>
      <c r="C9" s="136"/>
      <c r="D9" s="136"/>
      <c r="E9" s="88"/>
    </row>
    <row r="10" spans="1:5">
      <c r="A10" s="137" t="s">
        <v>335</v>
      </c>
      <c r="B10" s="138"/>
      <c r="C10" s="94"/>
      <c r="D10" s="138"/>
      <c r="E10" s="88"/>
    </row>
    <row r="11" spans="1:5">
      <c r="A11" s="96" t="s">
        <v>336</v>
      </c>
      <c r="B11" s="139">
        <v>51715294</v>
      </c>
      <c r="C11" s="140"/>
      <c r="D11" s="139">
        <v>9206863</v>
      </c>
      <c r="E11" s="88"/>
    </row>
    <row r="12" spans="1:5">
      <c r="A12" s="96" t="s">
        <v>337</v>
      </c>
      <c r="B12" s="141"/>
      <c r="C12" s="140"/>
      <c r="D12" s="141"/>
      <c r="E12" s="88"/>
    </row>
    <row r="13" spans="1:5" ht="16.5" customHeight="1">
      <c r="A13" s="100" t="s">
        <v>338</v>
      </c>
      <c r="B13" s="139"/>
      <c r="C13" s="140"/>
      <c r="D13" s="139"/>
      <c r="E13" s="88"/>
    </row>
    <row r="14" spans="1:5" ht="16.5" customHeight="1">
      <c r="A14" s="100" t="s">
        <v>339</v>
      </c>
      <c r="B14" s="139"/>
      <c r="C14" s="140"/>
      <c r="D14" s="139"/>
      <c r="E14" s="88"/>
    </row>
    <row r="15" spans="1:5">
      <c r="A15" s="100" t="s">
        <v>340</v>
      </c>
      <c r="B15" s="139"/>
      <c r="C15" s="140"/>
      <c r="D15" s="139"/>
      <c r="E15" s="88"/>
    </row>
    <row r="16" spans="1:5">
      <c r="A16" s="100" t="s">
        <v>341</v>
      </c>
      <c r="B16" s="139"/>
      <c r="C16" s="140"/>
      <c r="D16" s="139"/>
      <c r="E16" s="88"/>
    </row>
    <row r="17" spans="1:5">
      <c r="A17" s="96" t="s">
        <v>342</v>
      </c>
      <c r="B17" s="141"/>
      <c r="C17" s="140"/>
      <c r="D17" s="141"/>
      <c r="E17" s="88"/>
    </row>
    <row r="18" spans="1:5">
      <c r="A18" s="100" t="s">
        <v>343</v>
      </c>
      <c r="B18" s="139">
        <v>241968141</v>
      </c>
      <c r="C18" s="140"/>
      <c r="D18" s="139">
        <v>194449387</v>
      </c>
      <c r="E18" s="88"/>
    </row>
    <row r="19" spans="1:5" ht="16.5" customHeight="1">
      <c r="A19" s="100" t="s">
        <v>344</v>
      </c>
      <c r="B19" s="139"/>
      <c r="C19" s="140"/>
      <c r="D19" s="139"/>
      <c r="E19" s="88"/>
    </row>
    <row r="20" spans="1:5" ht="16.5" customHeight="1">
      <c r="A20" s="100" t="s">
        <v>345</v>
      </c>
      <c r="B20" s="139"/>
      <c r="C20" s="140"/>
      <c r="D20" s="139"/>
      <c r="E20" s="88"/>
    </row>
    <row r="21" spans="1:5">
      <c r="A21" s="100" t="s">
        <v>346</v>
      </c>
      <c r="B21" s="139">
        <v>598236</v>
      </c>
      <c r="C21" s="140"/>
      <c r="D21" s="139">
        <v>598236</v>
      </c>
      <c r="E21" s="88"/>
    </row>
    <row r="22" spans="1:5">
      <c r="A22" s="100" t="s">
        <v>347</v>
      </c>
      <c r="B22" s="139">
        <v>15962270</v>
      </c>
      <c r="C22" s="140"/>
      <c r="D22" s="139">
        <v>6326286</v>
      </c>
      <c r="E22" s="88"/>
    </row>
    <row r="23" spans="1:5">
      <c r="A23" s="96" t="s">
        <v>348</v>
      </c>
      <c r="B23" s="142"/>
      <c r="C23" s="140"/>
      <c r="D23" s="142"/>
      <c r="E23" s="88"/>
    </row>
    <row r="24" spans="1:5">
      <c r="A24" s="100" t="s">
        <v>349</v>
      </c>
      <c r="B24" s="139">
        <v>59771549</v>
      </c>
      <c r="C24" s="140"/>
      <c r="D24" s="139">
        <v>63670415</v>
      </c>
      <c r="E24" s="88"/>
    </row>
    <row r="25" spans="1:5">
      <c r="A25" s="100" t="s">
        <v>350</v>
      </c>
      <c r="B25" s="139"/>
      <c r="C25" s="140"/>
      <c r="D25" s="139"/>
      <c r="E25" s="88"/>
    </row>
    <row r="26" spans="1:5">
      <c r="A26" s="100" t="s">
        <v>351</v>
      </c>
      <c r="B26" s="139"/>
      <c r="C26" s="140"/>
      <c r="D26" s="139"/>
      <c r="E26" s="88"/>
    </row>
    <row r="27" spans="1:5">
      <c r="A27" s="100" t="s">
        <v>352</v>
      </c>
      <c r="B27" s="139">
        <v>1061532</v>
      </c>
      <c r="C27" s="140"/>
      <c r="D27" s="139">
        <v>1242292</v>
      </c>
      <c r="E27" s="88"/>
    </row>
    <row r="28" spans="1:5">
      <c r="A28" s="100" t="s">
        <v>353</v>
      </c>
      <c r="B28" s="139">
        <v>1374586</v>
      </c>
      <c r="C28" s="140"/>
      <c r="D28" s="139"/>
      <c r="E28" s="88"/>
    </row>
    <row r="29" spans="1:5">
      <c r="A29" s="100" t="s">
        <v>354</v>
      </c>
      <c r="B29" s="139"/>
      <c r="C29" s="140"/>
      <c r="D29" s="139"/>
      <c r="E29" s="88"/>
    </row>
    <row r="30" spans="1:5">
      <c r="A30" s="100" t="s">
        <v>355</v>
      </c>
      <c r="B30" s="139"/>
      <c r="C30" s="140"/>
      <c r="D30" s="139"/>
      <c r="E30" s="88"/>
    </row>
    <row r="31" spans="1:5">
      <c r="A31" s="96" t="s">
        <v>356</v>
      </c>
      <c r="B31" s="139"/>
      <c r="C31" s="140"/>
      <c r="D31" s="139"/>
      <c r="E31" s="88"/>
    </row>
    <row r="32" spans="1:5">
      <c r="A32" s="96" t="s">
        <v>357</v>
      </c>
      <c r="B32" s="139"/>
      <c r="C32" s="140"/>
      <c r="D32" s="139"/>
      <c r="E32" s="88"/>
    </row>
    <row r="33" spans="1:5">
      <c r="A33" s="96" t="s">
        <v>358</v>
      </c>
      <c r="B33" s="143">
        <f>SUM(B11:B32)</f>
        <v>372451608</v>
      </c>
      <c r="C33" s="144"/>
      <c r="D33" s="143">
        <f>SUM(D11:D32)</f>
        <v>275493479</v>
      </c>
      <c r="E33" s="88"/>
    </row>
    <row r="34" spans="1:5">
      <c r="A34" s="96"/>
      <c r="B34" s="142"/>
      <c r="C34" s="140"/>
      <c r="D34" s="142"/>
      <c r="E34" s="88"/>
    </row>
    <row r="35" spans="1:5">
      <c r="A35" s="96" t="s">
        <v>359</v>
      </c>
      <c r="B35" s="142"/>
      <c r="C35" s="140"/>
      <c r="D35" s="142"/>
      <c r="E35" s="88"/>
    </row>
    <row r="36" spans="1:5">
      <c r="A36" s="96" t="s">
        <v>360</v>
      </c>
      <c r="B36" s="142"/>
      <c r="C36" s="140"/>
      <c r="D36" s="142"/>
      <c r="E36" s="88"/>
    </row>
    <row r="37" spans="1:5">
      <c r="A37" s="100" t="s">
        <v>361</v>
      </c>
      <c r="B37" s="139"/>
      <c r="C37" s="140"/>
      <c r="D37" s="139"/>
      <c r="E37" s="88"/>
    </row>
    <row r="38" spans="1:5">
      <c r="A38" s="100" t="s">
        <v>362</v>
      </c>
      <c r="B38" s="139"/>
      <c r="C38" s="140"/>
      <c r="D38" s="139"/>
      <c r="E38" s="88"/>
    </row>
    <row r="39" spans="1:5">
      <c r="A39" s="100" t="s">
        <v>363</v>
      </c>
      <c r="B39" s="139"/>
      <c r="C39" s="140"/>
      <c r="D39" s="139"/>
      <c r="E39" s="88"/>
    </row>
    <row r="40" spans="1:5">
      <c r="A40" s="100" t="s">
        <v>364</v>
      </c>
      <c r="B40" s="139"/>
      <c r="C40" s="140"/>
      <c r="D40" s="139"/>
      <c r="E40" s="88"/>
    </row>
    <row r="41" spans="1:5">
      <c r="A41" s="100" t="s">
        <v>365</v>
      </c>
      <c r="B41" s="139"/>
      <c r="C41" s="140"/>
      <c r="D41" s="139"/>
      <c r="E41" s="88"/>
    </row>
    <row r="42" spans="1:5">
      <c r="A42" s="100" t="s">
        <v>366</v>
      </c>
      <c r="B42" s="139"/>
      <c r="C42" s="140"/>
      <c r="D42" s="139"/>
      <c r="E42" s="88"/>
    </row>
    <row r="43" spans="1:5">
      <c r="A43" s="96" t="s">
        <v>367</v>
      </c>
      <c r="B43" s="142"/>
      <c r="C43" s="140"/>
      <c r="D43" s="142"/>
      <c r="E43" s="88"/>
    </row>
    <row r="44" spans="1:5">
      <c r="A44" s="100" t="s">
        <v>368</v>
      </c>
      <c r="B44" s="139">
        <v>1304374172</v>
      </c>
      <c r="C44" s="140"/>
      <c r="D44" s="139">
        <v>1250583024</v>
      </c>
      <c r="E44" s="88"/>
    </row>
    <row r="45" spans="1:5">
      <c r="A45" s="100" t="s">
        <v>369</v>
      </c>
      <c r="B45" s="139">
        <v>391770948</v>
      </c>
      <c r="C45" s="140"/>
      <c r="D45" s="139">
        <v>38178428</v>
      </c>
      <c r="E45" s="88"/>
    </row>
    <row r="46" spans="1:5">
      <c r="A46" s="100" t="s">
        <v>370</v>
      </c>
      <c r="B46" s="139">
        <v>33100481</v>
      </c>
      <c r="C46" s="140"/>
      <c r="D46" s="139">
        <v>40034602</v>
      </c>
      <c r="E46" s="88"/>
    </row>
    <row r="47" spans="1:5">
      <c r="A47" s="100" t="s">
        <v>371</v>
      </c>
      <c r="B47" s="139"/>
      <c r="C47" s="140"/>
      <c r="D47" s="139"/>
      <c r="E47" s="88"/>
    </row>
    <row r="48" spans="1:5">
      <c r="A48" s="100" t="s">
        <v>372</v>
      </c>
      <c r="B48" s="139">
        <v>88700274</v>
      </c>
      <c r="C48" s="140"/>
      <c r="D48" s="139">
        <v>93368710</v>
      </c>
      <c r="E48" s="88"/>
    </row>
    <row r="49" spans="1:9">
      <c r="A49" s="96" t="s">
        <v>373</v>
      </c>
      <c r="B49" s="139"/>
      <c r="C49" s="140"/>
      <c r="D49" s="139"/>
      <c r="E49" s="88"/>
    </row>
    <row r="50" spans="1:9">
      <c r="A50" s="96" t="s">
        <v>374</v>
      </c>
      <c r="B50" s="142"/>
      <c r="C50" s="140"/>
      <c r="D50" s="142"/>
      <c r="E50" s="88"/>
    </row>
    <row r="51" spans="1:9">
      <c r="A51" s="100" t="s">
        <v>375</v>
      </c>
      <c r="B51" s="139"/>
      <c r="C51" s="140"/>
      <c r="D51" s="139"/>
      <c r="E51" s="88"/>
    </row>
    <row r="52" spans="1:9">
      <c r="A52" s="100" t="s">
        <v>376</v>
      </c>
      <c r="B52" s="139"/>
      <c r="C52" s="140"/>
      <c r="D52" s="139"/>
      <c r="E52" s="88"/>
    </row>
    <row r="53" spans="1:9">
      <c r="A53" s="100" t="s">
        <v>377</v>
      </c>
      <c r="B53" s="139"/>
      <c r="C53" s="140"/>
      <c r="D53" s="139"/>
      <c r="E53" s="88"/>
    </row>
    <row r="54" spans="1:9">
      <c r="A54" s="96" t="s">
        <v>378</v>
      </c>
      <c r="B54" s="139"/>
      <c r="C54" s="140"/>
      <c r="D54" s="139"/>
      <c r="E54" s="88"/>
      <c r="I54" s="145"/>
    </row>
    <row r="55" spans="1:9">
      <c r="A55" s="96" t="s">
        <v>379</v>
      </c>
      <c r="B55" s="143">
        <f>SUM(B37:B54)</f>
        <v>1817945875</v>
      </c>
      <c r="C55" s="144"/>
      <c r="D55" s="143">
        <f>SUM(D37:D54)</f>
        <v>1422164764</v>
      </c>
      <c r="E55" s="88"/>
      <c r="I55" s="146"/>
    </row>
    <row r="56" spans="1:9">
      <c r="A56" s="96"/>
      <c r="B56" s="147"/>
      <c r="C56" s="147"/>
      <c r="D56" s="147"/>
      <c r="E56" s="88"/>
    </row>
    <row r="57" spans="1:9" ht="15.75" thickBot="1">
      <c r="A57" s="96" t="s">
        <v>380</v>
      </c>
      <c r="B57" s="148">
        <f>B55+B33</f>
        <v>2190397483</v>
      </c>
      <c r="C57" s="149"/>
      <c r="D57" s="148">
        <f>D55+D33</f>
        <v>1697658243</v>
      </c>
      <c r="E57" s="88"/>
    </row>
    <row r="58" spans="1:9" ht="15.75" thickTop="1">
      <c r="A58" s="150"/>
      <c r="B58" s="142"/>
      <c r="C58" s="140"/>
      <c r="D58" s="142"/>
      <c r="E58" s="88"/>
    </row>
    <row r="59" spans="1:9">
      <c r="A59" s="134" t="s">
        <v>381</v>
      </c>
      <c r="B59" s="142"/>
      <c r="C59" s="140"/>
      <c r="D59" s="142"/>
      <c r="E59" s="88"/>
    </row>
    <row r="60" spans="1:9">
      <c r="A60" s="134"/>
      <c r="B60" s="142"/>
      <c r="C60" s="140"/>
      <c r="D60" s="142"/>
      <c r="E60" s="88"/>
    </row>
    <row r="61" spans="1:9">
      <c r="A61" s="96" t="s">
        <v>382</v>
      </c>
      <c r="B61" s="142"/>
      <c r="C61" s="140"/>
      <c r="D61" s="142"/>
      <c r="E61" s="88"/>
    </row>
    <row r="62" spans="1:9">
      <c r="A62" s="100" t="s">
        <v>383</v>
      </c>
      <c r="B62" s="139"/>
      <c r="C62" s="140"/>
      <c r="D62" s="139"/>
      <c r="E62" s="88"/>
    </row>
    <row r="63" spans="1:9">
      <c r="A63" s="100" t="s">
        <v>384</v>
      </c>
      <c r="B63" s="139"/>
      <c r="C63" s="140"/>
      <c r="D63" s="139"/>
      <c r="E63" s="88"/>
    </row>
    <row r="64" spans="1:9">
      <c r="A64" s="100" t="s">
        <v>385</v>
      </c>
      <c r="B64" s="139"/>
      <c r="C64" s="140"/>
      <c r="D64" s="139"/>
      <c r="E64" s="88"/>
    </row>
    <row r="65" spans="1:9">
      <c r="A65" s="100" t="s">
        <v>386</v>
      </c>
      <c r="B65" s="139">
        <v>267799840</v>
      </c>
      <c r="C65" s="140"/>
      <c r="D65" s="139">
        <v>132871781</v>
      </c>
      <c r="E65" s="88"/>
    </row>
    <row r="66" spans="1:9">
      <c r="A66" s="100" t="s">
        <v>387</v>
      </c>
      <c r="B66" s="139"/>
      <c r="C66" s="140"/>
      <c r="D66" s="139"/>
      <c r="E66" s="88"/>
    </row>
    <row r="67" spans="1:9">
      <c r="A67" s="100" t="s">
        <v>388</v>
      </c>
      <c r="B67" s="139"/>
      <c r="C67" s="140"/>
      <c r="D67" s="139"/>
      <c r="E67" s="88"/>
    </row>
    <row r="68" spans="1:9">
      <c r="A68" s="100" t="s">
        <v>389</v>
      </c>
      <c r="B68" s="139">
        <v>273128</v>
      </c>
      <c r="C68" s="140"/>
      <c r="D68" s="139"/>
      <c r="E68" s="88"/>
    </row>
    <row r="69" spans="1:9">
      <c r="A69" s="100" t="s">
        <v>390</v>
      </c>
      <c r="B69" s="139">
        <v>3990173</v>
      </c>
      <c r="C69" s="140"/>
      <c r="D69" s="139">
        <v>1856682</v>
      </c>
      <c r="E69" s="88"/>
    </row>
    <row r="70" spans="1:9">
      <c r="A70" s="100" t="s">
        <v>391</v>
      </c>
      <c r="B70" s="139">
        <v>8110998</v>
      </c>
      <c r="C70" s="140"/>
      <c r="D70" s="139">
        <v>7106387</v>
      </c>
      <c r="E70" s="88"/>
    </row>
    <row r="71" spans="1:9">
      <c r="A71" s="100" t="s">
        <v>392</v>
      </c>
      <c r="B71" s="139"/>
      <c r="C71" s="140"/>
      <c r="D71" s="139"/>
      <c r="E71" s="88"/>
    </row>
    <row r="72" spans="1:9">
      <c r="A72" s="96" t="s">
        <v>393</v>
      </c>
      <c r="B72" s="139"/>
      <c r="C72" s="140"/>
      <c r="D72" s="139"/>
      <c r="E72" s="88"/>
    </row>
    <row r="73" spans="1:9">
      <c r="A73" s="96" t="s">
        <v>394</v>
      </c>
      <c r="B73" s="139"/>
      <c r="C73" s="140"/>
      <c r="D73" s="139">
        <v>14951643</v>
      </c>
      <c r="E73" s="88"/>
    </row>
    <row r="74" spans="1:9">
      <c r="A74" s="96" t="s">
        <v>395</v>
      </c>
      <c r="B74" s="139"/>
      <c r="C74" s="140"/>
      <c r="D74" s="139"/>
      <c r="E74" s="88"/>
    </row>
    <row r="75" spans="1:9">
      <c r="A75" s="96" t="s">
        <v>396</v>
      </c>
      <c r="B75" s="143">
        <f>SUM(B62:B74)</f>
        <v>280174139</v>
      </c>
      <c r="C75" s="144"/>
      <c r="D75" s="143">
        <f>SUM(D62:D74)</f>
        <v>156786493</v>
      </c>
      <c r="E75" s="88"/>
    </row>
    <row r="76" spans="1:9">
      <c r="A76" s="96"/>
      <c r="B76" s="142"/>
      <c r="C76" s="140"/>
      <c r="D76" s="142"/>
      <c r="E76" s="88"/>
      <c r="I76" s="145"/>
    </row>
    <row r="77" spans="1:9">
      <c r="A77" s="96" t="s">
        <v>397</v>
      </c>
      <c r="B77" s="142"/>
      <c r="C77" s="140"/>
      <c r="D77" s="142"/>
      <c r="E77" s="88"/>
    </row>
    <row r="78" spans="1:9">
      <c r="A78" s="100" t="s">
        <v>383</v>
      </c>
      <c r="B78" s="139"/>
      <c r="C78" s="140"/>
      <c r="D78" s="139"/>
      <c r="E78" s="88"/>
    </row>
    <row r="79" spans="1:9">
      <c r="A79" s="100" t="s">
        <v>398</v>
      </c>
      <c r="B79" s="139"/>
      <c r="C79" s="140"/>
      <c r="D79" s="139"/>
      <c r="E79" s="88"/>
    </row>
    <row r="80" spans="1:9">
      <c r="A80" s="100" t="s">
        <v>385</v>
      </c>
      <c r="B80" s="139"/>
      <c r="C80" s="140"/>
      <c r="D80" s="139"/>
      <c r="E80" s="88"/>
    </row>
    <row r="81" spans="1:9">
      <c r="A81" s="100" t="s">
        <v>386</v>
      </c>
      <c r="B81" s="139"/>
      <c r="C81" s="140"/>
      <c r="D81" s="139"/>
      <c r="E81" s="88"/>
    </row>
    <row r="82" spans="1:9">
      <c r="A82" s="100" t="s">
        <v>387</v>
      </c>
      <c r="B82" s="139"/>
      <c r="C82" s="140"/>
      <c r="D82" s="139"/>
      <c r="E82" s="88"/>
    </row>
    <row r="83" spans="1:9">
      <c r="A83" s="100" t="s">
        <v>388</v>
      </c>
      <c r="B83" s="139"/>
      <c r="C83" s="140"/>
      <c r="D83" s="139"/>
      <c r="E83" s="88"/>
    </row>
    <row r="84" spans="1:9">
      <c r="A84" s="100" t="s">
        <v>389</v>
      </c>
      <c r="B84" s="139"/>
      <c r="C84" s="140"/>
      <c r="D84" s="139"/>
      <c r="E84" s="88"/>
    </row>
    <row r="85" spans="1:9">
      <c r="A85" s="100" t="s">
        <v>392</v>
      </c>
      <c r="B85" s="139"/>
      <c r="C85" s="140"/>
      <c r="D85" s="139"/>
      <c r="E85" s="88"/>
    </row>
    <row r="86" spans="1:9">
      <c r="A86" s="96" t="s">
        <v>393</v>
      </c>
      <c r="B86" s="139"/>
      <c r="C86" s="140"/>
      <c r="D86" s="139"/>
      <c r="E86" s="88"/>
    </row>
    <row r="87" spans="1:9">
      <c r="A87" s="96" t="s">
        <v>394</v>
      </c>
      <c r="B87" s="139"/>
      <c r="C87" s="140"/>
      <c r="D87" s="139"/>
      <c r="E87" s="88"/>
    </row>
    <row r="88" spans="1:9">
      <c r="A88" s="96" t="s">
        <v>395</v>
      </c>
      <c r="B88" s="142"/>
      <c r="C88" s="140"/>
      <c r="D88" s="142"/>
      <c r="E88" s="88"/>
    </row>
    <row r="89" spans="1:9">
      <c r="A89" s="100" t="s">
        <v>399</v>
      </c>
      <c r="B89" s="139"/>
      <c r="C89" s="140"/>
      <c r="D89" s="139"/>
      <c r="E89" s="88"/>
    </row>
    <row r="90" spans="1:9">
      <c r="A90" s="100" t="s">
        <v>400</v>
      </c>
      <c r="B90" s="139"/>
      <c r="C90" s="140"/>
      <c r="D90" s="139"/>
      <c r="E90" s="88"/>
    </row>
    <row r="91" spans="1:9">
      <c r="A91" s="96" t="s">
        <v>401</v>
      </c>
      <c r="B91" s="139"/>
      <c r="C91" s="140"/>
      <c r="D91" s="139"/>
      <c r="E91" s="88"/>
    </row>
    <row r="92" spans="1:9">
      <c r="A92" s="96" t="s">
        <v>402</v>
      </c>
      <c r="B92" s="143">
        <f>SUM(B78:B91)</f>
        <v>0</v>
      </c>
      <c r="C92" s="144"/>
      <c r="D92" s="143">
        <f>SUM(D78:D91)</f>
        <v>0</v>
      </c>
      <c r="E92" s="88"/>
      <c r="I92" s="146"/>
    </row>
    <row r="93" spans="1:9">
      <c r="A93" s="96"/>
      <c r="B93" s="147"/>
      <c r="C93" s="147"/>
      <c r="D93" s="147"/>
      <c r="E93" s="88"/>
    </row>
    <row r="94" spans="1:9">
      <c r="A94" s="96" t="s">
        <v>403</v>
      </c>
      <c r="B94" s="151">
        <f>B75+B92</f>
        <v>280174139</v>
      </c>
      <c r="C94" s="149"/>
      <c r="D94" s="151">
        <f>D75+D92</f>
        <v>156786493</v>
      </c>
      <c r="E94" s="88"/>
    </row>
    <row r="95" spans="1:9">
      <c r="A95" s="96"/>
      <c r="B95" s="142"/>
      <c r="C95" s="140"/>
      <c r="D95" s="142"/>
      <c r="E95" s="88"/>
    </row>
    <row r="96" spans="1:9">
      <c r="A96" s="96" t="s">
        <v>404</v>
      </c>
      <c r="B96" s="142"/>
      <c r="C96" s="140"/>
      <c r="D96" s="142"/>
      <c r="E96" s="88"/>
    </row>
    <row r="97" spans="1:5">
      <c r="A97" s="96" t="s">
        <v>405</v>
      </c>
      <c r="B97" s="139">
        <v>2145432331</v>
      </c>
      <c r="C97" s="140"/>
      <c r="D97" s="139">
        <v>1568118300</v>
      </c>
      <c r="E97" s="88"/>
    </row>
    <row r="98" spans="1:5">
      <c r="A98" s="96" t="s">
        <v>211</v>
      </c>
      <c r="B98" s="139">
        <v>43894151</v>
      </c>
      <c r="C98" s="140"/>
      <c r="D98" s="139"/>
      <c r="E98" s="88"/>
    </row>
    <row r="99" spans="1:5">
      <c r="A99" s="96" t="s">
        <v>212</v>
      </c>
      <c r="B99" s="139">
        <v>37107467</v>
      </c>
      <c r="C99" s="140"/>
      <c r="D99" s="139">
        <v>48</v>
      </c>
      <c r="E99" s="88"/>
    </row>
    <row r="100" spans="1:5">
      <c r="A100" s="96" t="s">
        <v>29</v>
      </c>
      <c r="B100" s="142"/>
      <c r="C100" s="140"/>
      <c r="D100" s="142"/>
      <c r="E100" s="88"/>
    </row>
    <row r="101" spans="1:5">
      <c r="A101" s="100" t="s">
        <v>406</v>
      </c>
      <c r="B101" s="139"/>
      <c r="C101" s="140"/>
      <c r="D101" s="139"/>
      <c r="E101" s="88"/>
    </row>
    <row r="102" spans="1:5">
      <c r="A102" s="100" t="s">
        <v>407</v>
      </c>
      <c r="B102" s="139"/>
      <c r="C102" s="140"/>
      <c r="D102" s="139"/>
      <c r="E102" s="88"/>
    </row>
    <row r="103" spans="1:5">
      <c r="A103" s="100" t="s">
        <v>29</v>
      </c>
      <c r="B103" s="139"/>
      <c r="C103" s="140"/>
      <c r="D103" s="139"/>
      <c r="E103" s="88"/>
    </row>
    <row r="104" spans="1:5">
      <c r="A104" s="100" t="s">
        <v>408</v>
      </c>
      <c r="B104" s="139">
        <v>-353008701</v>
      </c>
      <c r="C104" s="140"/>
      <c r="D104" s="139"/>
      <c r="E104" s="88"/>
    </row>
    <row r="105" spans="1:5">
      <c r="A105" s="96" t="s">
        <v>409</v>
      </c>
      <c r="B105" s="139">
        <v>-13928697</v>
      </c>
      <c r="C105" s="152"/>
      <c r="D105" s="139">
        <v>-17994956</v>
      </c>
      <c r="E105" s="88"/>
    </row>
    <row r="106" spans="1:5">
      <c r="A106" s="96" t="s">
        <v>410</v>
      </c>
      <c r="B106" s="139">
        <v>50726793</v>
      </c>
      <c r="C106" s="140"/>
      <c r="D106" s="139">
        <v>-9251642</v>
      </c>
      <c r="E106" s="88"/>
    </row>
    <row r="107" spans="1:5" ht="18" customHeight="1">
      <c r="A107" s="96" t="s">
        <v>411</v>
      </c>
      <c r="B107" s="153">
        <f>SUM(B97:B106)</f>
        <v>1910223344</v>
      </c>
      <c r="C107" s="154"/>
      <c r="D107" s="153">
        <f>SUM(D97:D106)</f>
        <v>1540871750</v>
      </c>
      <c r="E107" s="88"/>
    </row>
    <row r="108" spans="1:5">
      <c r="A108" s="155" t="s">
        <v>214</v>
      </c>
      <c r="B108" s="139"/>
      <c r="C108" s="140"/>
      <c r="D108" s="139"/>
      <c r="E108" s="88"/>
    </row>
    <row r="109" spans="1:5">
      <c r="A109" s="96" t="s">
        <v>412</v>
      </c>
      <c r="B109" s="151">
        <f>SUM(B107:B108)</f>
        <v>1910223344</v>
      </c>
      <c r="C109" s="149"/>
      <c r="D109" s="151">
        <f>SUM(D107:D108)</f>
        <v>1540871750</v>
      </c>
      <c r="E109" s="88"/>
    </row>
    <row r="110" spans="1:5">
      <c r="A110" s="96"/>
      <c r="B110" s="156"/>
      <c r="C110" s="152"/>
      <c r="D110" s="156"/>
      <c r="E110" s="157"/>
    </row>
    <row r="111" spans="1:5" ht="15.75" thickBot="1">
      <c r="A111" s="158" t="s">
        <v>413</v>
      </c>
      <c r="B111" s="148">
        <f>B94+B109</f>
        <v>2190397483</v>
      </c>
      <c r="C111" s="149"/>
      <c r="D111" s="148">
        <f>D94+D109</f>
        <v>1697658243</v>
      </c>
      <c r="E111" s="159"/>
    </row>
    <row r="112" spans="1:5" ht="15.75" thickTop="1">
      <c r="A112" s="160"/>
      <c r="B112" s="161"/>
      <c r="C112" s="161"/>
      <c r="D112" s="161"/>
      <c r="E112" s="161"/>
    </row>
    <row r="113" spans="1:5">
      <c r="A113" s="162" t="s">
        <v>414</v>
      </c>
      <c r="B113" s="163">
        <f>B57-B111</f>
        <v>0</v>
      </c>
      <c r="C113" s="163"/>
      <c r="D113" s="163">
        <f>D57-D111</f>
        <v>0</v>
      </c>
      <c r="E113" s="130"/>
    </row>
    <row r="114" spans="1:5">
      <c r="A114" s="130"/>
      <c r="B114" s="130"/>
      <c r="C114" s="130"/>
      <c r="D114" s="130"/>
      <c r="E114" s="130"/>
    </row>
    <row r="115" spans="1:5">
      <c r="A115" s="130"/>
      <c r="B115" s="130"/>
      <c r="C115" s="130"/>
      <c r="D115" s="130"/>
      <c r="E115" s="130"/>
    </row>
    <row r="116" spans="1:5" ht="30" customHeight="1">
      <c r="A116" s="164" t="s">
        <v>415</v>
      </c>
      <c r="B116" s="164"/>
      <c r="C116" s="164"/>
      <c r="D116" s="164"/>
      <c r="E116" s="130"/>
    </row>
    <row r="117" spans="1:5">
      <c r="A117" s="130"/>
      <c r="B117" s="130"/>
      <c r="C117" s="130"/>
      <c r="D117" s="130"/>
      <c r="E117" s="130"/>
    </row>
    <row r="118" spans="1:5">
      <c r="A118" s="130"/>
      <c r="B118" s="130"/>
      <c r="C118" s="130"/>
      <c r="D118" s="130"/>
      <c r="E118" s="130"/>
    </row>
    <row r="119" spans="1:5">
      <c r="A119" s="130"/>
      <c r="B119" s="130"/>
      <c r="C119" s="130"/>
      <c r="D119" s="130"/>
      <c r="E119" s="130"/>
    </row>
    <row r="120" spans="1:5">
      <c r="A120" s="130"/>
      <c r="B120" s="130"/>
      <c r="C120" s="130"/>
      <c r="D120" s="130"/>
      <c r="E120" s="130"/>
    </row>
    <row r="121" spans="1:5">
      <c r="A121" s="130"/>
      <c r="B121" s="130"/>
      <c r="C121" s="130"/>
      <c r="D121" s="130"/>
      <c r="E121" s="130"/>
    </row>
    <row r="122" spans="1:5">
      <c r="A122" s="130"/>
      <c r="B122" s="130"/>
      <c r="C122" s="130"/>
      <c r="D122" s="130"/>
      <c r="E122" s="130"/>
    </row>
    <row r="123" spans="1:5">
      <c r="A123" s="130"/>
      <c r="B123" s="161"/>
      <c r="C123" s="161"/>
      <c r="D123" s="161"/>
      <c r="E123" s="161"/>
    </row>
    <row r="124" spans="1:5">
      <c r="A124" s="130"/>
      <c r="B124" s="161"/>
      <c r="C124" s="161"/>
      <c r="D124" s="161"/>
      <c r="E124" s="161"/>
    </row>
    <row r="125" spans="1:5">
      <c r="A125" s="130"/>
      <c r="B125" s="161"/>
      <c r="C125" s="161"/>
      <c r="D125" s="161"/>
      <c r="E125" s="161"/>
    </row>
    <row r="126" spans="1:5">
      <c r="A126" s="130"/>
      <c r="B126" s="161"/>
      <c r="C126" s="161"/>
      <c r="D126" s="161"/>
      <c r="E126" s="161"/>
    </row>
    <row r="127" spans="1:5">
      <c r="A127" s="130"/>
      <c r="B127" s="161"/>
      <c r="C127" s="161"/>
      <c r="D127" s="161"/>
      <c r="E127" s="161"/>
    </row>
    <row r="128" spans="1:5">
      <c r="A128" s="130"/>
      <c r="B128" s="161"/>
      <c r="C128" s="161"/>
      <c r="D128" s="161"/>
      <c r="E128" s="161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27" workbookViewId="0">
      <selection activeCell="A37" sqref="A37"/>
    </sheetView>
  </sheetViews>
  <sheetFormatPr defaultRowHeight="15"/>
  <cols>
    <col min="1" max="1" width="110.5703125" style="88" customWidth="1"/>
    <col min="2" max="2" width="15.7109375" style="87" customWidth="1"/>
    <col min="3" max="3" width="2.7109375" style="87" customWidth="1"/>
    <col min="4" max="4" width="15.7109375" style="87" customWidth="1"/>
    <col min="5" max="5" width="2.5703125" style="87" customWidth="1"/>
    <col min="6" max="6" width="22" style="87" customWidth="1"/>
    <col min="7" max="8" width="11" style="88" bestFit="1" customWidth="1"/>
    <col min="9" max="9" width="9.5703125" style="88" bestFit="1" customWidth="1"/>
    <col min="10" max="16384" width="9.140625" style="88"/>
  </cols>
  <sheetData>
    <row r="1" spans="1:6">
      <c r="A1" s="35" t="s">
        <v>218</v>
      </c>
    </row>
    <row r="2" spans="1:6">
      <c r="A2" s="36" t="s">
        <v>215</v>
      </c>
    </row>
    <row r="3" spans="1:6">
      <c r="A3" s="36" t="s">
        <v>216</v>
      </c>
    </row>
    <row r="4" spans="1:6">
      <c r="A4" s="36" t="s">
        <v>217</v>
      </c>
    </row>
    <row r="5" spans="1:6">
      <c r="A5" s="35" t="s">
        <v>276</v>
      </c>
      <c r="B5" s="88"/>
      <c r="C5" s="88"/>
      <c r="D5" s="88"/>
      <c r="E5" s="88"/>
      <c r="F5" s="88"/>
    </row>
    <row r="6" spans="1:6">
      <c r="A6" s="89"/>
      <c r="B6" s="90" t="s">
        <v>239</v>
      </c>
      <c r="C6" s="90"/>
      <c r="D6" s="90" t="s">
        <v>239</v>
      </c>
      <c r="E6" s="91"/>
      <c r="F6" s="88"/>
    </row>
    <row r="7" spans="1:6">
      <c r="A7" s="89"/>
      <c r="B7" s="90" t="s">
        <v>240</v>
      </c>
      <c r="C7" s="90"/>
      <c r="D7" s="90" t="s">
        <v>241</v>
      </c>
      <c r="E7" s="91"/>
      <c r="F7" s="88"/>
    </row>
    <row r="8" spans="1:6">
      <c r="A8" s="92"/>
      <c r="B8" s="93" t="s">
        <v>277</v>
      </c>
      <c r="C8" s="94"/>
      <c r="D8" s="93" t="s">
        <v>278</v>
      </c>
      <c r="E8" s="95"/>
      <c r="F8" s="88"/>
    </row>
    <row r="9" spans="1:6">
      <c r="A9" s="96" t="s">
        <v>279</v>
      </c>
      <c r="B9" s="97"/>
      <c r="C9" s="98"/>
      <c r="D9" s="97"/>
      <c r="E9" s="97"/>
      <c r="F9" s="99" t="s">
        <v>280</v>
      </c>
    </row>
    <row r="10" spans="1:6">
      <c r="A10" s="100" t="s">
        <v>281</v>
      </c>
      <c r="B10" s="101">
        <v>292646598</v>
      </c>
      <c r="C10" s="98"/>
      <c r="D10" s="101">
        <v>281653711</v>
      </c>
      <c r="E10" s="97"/>
      <c r="F10" s="102" t="s">
        <v>282</v>
      </c>
    </row>
    <row r="11" spans="1:6">
      <c r="A11" s="100" t="s">
        <v>283</v>
      </c>
      <c r="B11" s="101"/>
      <c r="C11" s="98"/>
      <c r="D11" s="101"/>
      <c r="E11" s="97"/>
      <c r="F11" s="102" t="s">
        <v>284</v>
      </c>
    </row>
    <row r="12" spans="1:6">
      <c r="A12" s="100" t="s">
        <v>285</v>
      </c>
      <c r="B12" s="101"/>
      <c r="C12" s="98"/>
      <c r="D12" s="101"/>
      <c r="E12" s="97"/>
      <c r="F12" s="102" t="s">
        <v>284</v>
      </c>
    </row>
    <row r="13" spans="1:6">
      <c r="A13" s="100" t="s">
        <v>286</v>
      </c>
      <c r="B13" s="101"/>
      <c r="C13" s="98"/>
      <c r="D13" s="101"/>
      <c r="E13" s="97"/>
      <c r="F13" s="102" t="s">
        <v>284</v>
      </c>
    </row>
    <row r="14" spans="1:6">
      <c r="A14" s="100" t="s">
        <v>287</v>
      </c>
      <c r="B14" s="101">
        <v>20219203</v>
      </c>
      <c r="C14" s="98"/>
      <c r="D14" s="101">
        <v>68407192</v>
      </c>
      <c r="E14" s="97"/>
      <c r="F14" s="102" t="s">
        <v>288</v>
      </c>
    </row>
    <row r="15" spans="1:6">
      <c r="A15" s="96" t="s">
        <v>289</v>
      </c>
      <c r="B15" s="101"/>
      <c r="C15" s="98"/>
      <c r="D15" s="101"/>
      <c r="E15" s="97"/>
      <c r="F15" s="88"/>
    </row>
    <row r="16" spans="1:6">
      <c r="A16" s="96" t="s">
        <v>290</v>
      </c>
      <c r="B16" s="101"/>
      <c r="C16" s="98"/>
      <c r="D16" s="101"/>
      <c r="E16" s="97"/>
      <c r="F16" s="88"/>
    </row>
    <row r="17" spans="1:6">
      <c r="A17" s="96" t="s">
        <v>291</v>
      </c>
      <c r="B17" s="101"/>
      <c r="C17" s="98"/>
      <c r="D17" s="101"/>
      <c r="E17" s="97"/>
      <c r="F17" s="88"/>
    </row>
    <row r="18" spans="1:6">
      <c r="A18" s="96" t="s">
        <v>292</v>
      </c>
      <c r="B18" s="97"/>
      <c r="C18" s="98"/>
      <c r="D18" s="97"/>
      <c r="E18" s="97"/>
      <c r="F18" s="88"/>
    </row>
    <row r="19" spans="1:6">
      <c r="A19" s="100" t="s">
        <v>292</v>
      </c>
      <c r="B19" s="101">
        <v>-13274182</v>
      </c>
      <c r="C19" s="98"/>
      <c r="D19" s="101">
        <v>-132548225</v>
      </c>
      <c r="E19" s="97"/>
      <c r="F19" s="88"/>
    </row>
    <row r="20" spans="1:6">
      <c r="A20" s="100" t="s">
        <v>293</v>
      </c>
      <c r="B20" s="101">
        <v>-136871477</v>
      </c>
      <c r="C20" s="98"/>
      <c r="D20" s="101"/>
      <c r="E20" s="97"/>
      <c r="F20" s="88"/>
    </row>
    <row r="21" spans="1:6">
      <c r="A21" s="96" t="s">
        <v>294</v>
      </c>
      <c r="B21" s="97"/>
      <c r="C21" s="98"/>
      <c r="D21" s="97"/>
      <c r="E21" s="97"/>
      <c r="F21" s="88"/>
    </row>
    <row r="22" spans="1:6">
      <c r="A22" s="100" t="s">
        <v>295</v>
      </c>
      <c r="B22" s="101">
        <v>-109315658</v>
      </c>
      <c r="C22" s="98"/>
      <c r="D22" s="101">
        <v>-84503410</v>
      </c>
      <c r="E22" s="97"/>
      <c r="F22" s="88"/>
    </row>
    <row r="23" spans="1:6">
      <c r="A23" s="100" t="s">
        <v>296</v>
      </c>
      <c r="B23" s="101">
        <v>-18097208</v>
      </c>
      <c r="C23" s="98"/>
      <c r="D23" s="101">
        <v>-13768305</v>
      </c>
      <c r="E23" s="97"/>
      <c r="F23" s="88"/>
    </row>
    <row r="24" spans="1:6">
      <c r="A24" s="100" t="s">
        <v>297</v>
      </c>
      <c r="B24" s="101"/>
      <c r="C24" s="98"/>
      <c r="D24" s="101"/>
      <c r="E24" s="97"/>
      <c r="F24" s="88"/>
    </row>
    <row r="25" spans="1:6">
      <c r="A25" s="96" t="s">
        <v>298</v>
      </c>
      <c r="B25" s="101">
        <v>-84541916</v>
      </c>
      <c r="C25" s="98"/>
      <c r="D25" s="101">
        <v>-70801931</v>
      </c>
      <c r="E25" s="97"/>
      <c r="F25" s="88"/>
    </row>
    <row r="26" spans="1:6">
      <c r="A26" s="96" t="s">
        <v>299</v>
      </c>
      <c r="B26" s="101">
        <v>-8000000</v>
      </c>
      <c r="C26" s="98"/>
      <c r="D26" s="101">
        <v>-8231000</v>
      </c>
      <c r="E26" s="97"/>
      <c r="F26" s="88"/>
    </row>
    <row r="27" spans="1:6">
      <c r="A27" s="96" t="s">
        <v>300</v>
      </c>
      <c r="B27" s="101">
        <v>-20050000</v>
      </c>
      <c r="C27" s="98"/>
      <c r="D27" s="101">
        <v>-49459594</v>
      </c>
      <c r="E27" s="97"/>
      <c r="F27" s="88"/>
    </row>
    <row r="28" spans="1:6">
      <c r="A28" s="96" t="s">
        <v>301</v>
      </c>
      <c r="B28" s="97"/>
      <c r="C28" s="98"/>
      <c r="D28" s="97"/>
      <c r="E28" s="97"/>
      <c r="F28" s="88"/>
    </row>
    <row r="29" spans="1:6" ht="15" customHeight="1">
      <c r="A29" s="100" t="s">
        <v>302</v>
      </c>
      <c r="B29" s="101">
        <v>93492698</v>
      </c>
      <c r="C29" s="98"/>
      <c r="D29" s="101"/>
      <c r="E29" s="97"/>
      <c r="F29" s="88"/>
    </row>
    <row r="30" spans="1:6" ht="15" customHeight="1">
      <c r="A30" s="100" t="s">
        <v>303</v>
      </c>
      <c r="B30" s="101">
        <v>37294852</v>
      </c>
      <c r="C30" s="98"/>
      <c r="D30" s="101"/>
      <c r="E30" s="97"/>
      <c r="F30" s="88"/>
    </row>
    <row r="31" spans="1:6" ht="15" customHeight="1">
      <c r="A31" s="100" t="s">
        <v>304</v>
      </c>
      <c r="B31" s="101"/>
      <c r="C31" s="98"/>
      <c r="D31" s="101"/>
      <c r="E31" s="97"/>
      <c r="F31" s="88"/>
    </row>
    <row r="32" spans="1:6" ht="15" customHeight="1">
      <c r="A32" s="100" t="s">
        <v>305</v>
      </c>
      <c r="B32" s="101">
        <v>6059</v>
      </c>
      <c r="C32" s="98"/>
      <c r="D32" s="101"/>
      <c r="E32" s="97"/>
      <c r="F32" s="88"/>
    </row>
    <row r="33" spans="1:6" ht="15" customHeight="1">
      <c r="A33" s="100" t="s">
        <v>306</v>
      </c>
      <c r="B33" s="101"/>
      <c r="C33" s="98"/>
      <c r="D33" s="101"/>
      <c r="E33" s="97"/>
      <c r="F33" s="88"/>
    </row>
    <row r="34" spans="1:6" ht="15" customHeight="1">
      <c r="A34" s="100" t="s">
        <v>307</v>
      </c>
      <c r="B34" s="101"/>
      <c r="C34" s="98"/>
      <c r="D34" s="101"/>
      <c r="E34" s="97"/>
      <c r="F34" s="88"/>
    </row>
    <row r="35" spans="1:6">
      <c r="A35" s="96" t="s">
        <v>308</v>
      </c>
      <c r="B35" s="101"/>
      <c r="C35" s="98"/>
      <c r="D35" s="101"/>
      <c r="E35" s="97"/>
      <c r="F35" s="88"/>
    </row>
    <row r="36" spans="1:6">
      <c r="A36" s="96" t="s">
        <v>309</v>
      </c>
      <c r="B36" s="97"/>
      <c r="C36" s="103"/>
      <c r="D36" s="97"/>
      <c r="E36" s="97"/>
      <c r="F36" s="88"/>
    </row>
    <row r="37" spans="1:6">
      <c r="A37" s="100" t="s">
        <v>310</v>
      </c>
      <c r="B37" s="101">
        <v>-118081</v>
      </c>
      <c r="C37" s="98"/>
      <c r="D37" s="101">
        <v>-80</v>
      </c>
      <c r="E37" s="97"/>
      <c r="F37" s="88"/>
    </row>
    <row r="38" spans="1:6">
      <c r="A38" s="100" t="s">
        <v>311</v>
      </c>
      <c r="B38" s="101"/>
      <c r="C38" s="98"/>
      <c r="D38" s="101"/>
      <c r="E38" s="97"/>
      <c r="F38" s="88"/>
    </row>
    <row r="39" spans="1:6">
      <c r="A39" s="100" t="s">
        <v>312</v>
      </c>
      <c r="B39" s="101">
        <v>-2664095</v>
      </c>
      <c r="C39" s="98"/>
      <c r="D39" s="101"/>
      <c r="E39" s="97"/>
      <c r="F39" s="88"/>
    </row>
    <row r="40" spans="1:6">
      <c r="A40" s="96" t="s">
        <v>313</v>
      </c>
      <c r="B40" s="101"/>
      <c r="C40" s="98"/>
      <c r="D40" s="101"/>
      <c r="E40" s="97"/>
      <c r="F40" s="88"/>
    </row>
    <row r="41" spans="1:6">
      <c r="A41" s="104" t="s">
        <v>314</v>
      </c>
      <c r="B41" s="101"/>
      <c r="C41" s="98"/>
      <c r="D41" s="101"/>
      <c r="E41" s="97"/>
      <c r="F41" s="88"/>
    </row>
    <row r="42" spans="1:6">
      <c r="A42" s="96" t="s">
        <v>315</v>
      </c>
      <c r="B42" s="105">
        <f>SUM(B9:B41)</f>
        <v>50726793</v>
      </c>
      <c r="C42" s="106"/>
      <c r="D42" s="105">
        <f>SUM(D9:D41)</f>
        <v>-9251642</v>
      </c>
      <c r="E42" s="107"/>
      <c r="F42" s="88"/>
    </row>
    <row r="43" spans="1:6">
      <c r="A43" s="96" t="s">
        <v>316</v>
      </c>
      <c r="B43" s="106"/>
      <c r="C43" s="106"/>
      <c r="D43" s="106"/>
      <c r="E43" s="107"/>
      <c r="F43" s="88"/>
    </row>
    <row r="44" spans="1:6">
      <c r="A44" s="100" t="s">
        <v>317</v>
      </c>
      <c r="B44" s="101"/>
      <c r="C44" s="98"/>
      <c r="D44" s="101"/>
      <c r="E44" s="97"/>
      <c r="F44" s="88"/>
    </row>
    <row r="45" spans="1:6">
      <c r="A45" s="100" t="s">
        <v>318</v>
      </c>
      <c r="B45" s="101"/>
      <c r="C45" s="98"/>
      <c r="D45" s="101"/>
      <c r="E45" s="97"/>
      <c r="F45" s="88"/>
    </row>
    <row r="46" spans="1:6">
      <c r="A46" s="100" t="s">
        <v>319</v>
      </c>
      <c r="B46" s="101"/>
      <c r="C46" s="98"/>
      <c r="D46" s="101"/>
      <c r="E46" s="97"/>
      <c r="F46" s="88"/>
    </row>
    <row r="47" spans="1:6">
      <c r="A47" s="96" t="s">
        <v>320</v>
      </c>
      <c r="B47" s="108">
        <f>SUM(B42:B46)</f>
        <v>50726793</v>
      </c>
      <c r="C47" s="107"/>
      <c r="D47" s="108">
        <f>SUM(D42:D46)</f>
        <v>-9251642</v>
      </c>
      <c r="E47" s="107"/>
      <c r="F47" s="88"/>
    </row>
    <row r="48" spans="1:6" ht="15.75" thickBot="1">
      <c r="A48" s="109"/>
      <c r="B48" s="110"/>
      <c r="C48" s="110"/>
      <c r="D48" s="110"/>
      <c r="E48" s="111"/>
      <c r="F48" s="88"/>
    </row>
    <row r="49" spans="1:6" ht="15.75" thickTop="1">
      <c r="A49" s="112" t="s">
        <v>321</v>
      </c>
      <c r="B49" s="113"/>
      <c r="C49" s="113"/>
      <c r="D49" s="113"/>
      <c r="E49" s="111"/>
      <c r="F49" s="88"/>
    </row>
    <row r="50" spans="1:6">
      <c r="A50" s="100" t="s">
        <v>322</v>
      </c>
      <c r="B50" s="114"/>
      <c r="C50" s="113"/>
      <c r="D50" s="114"/>
      <c r="E50" s="97"/>
      <c r="F50" s="88"/>
    </row>
    <row r="51" spans="1:6">
      <c r="A51" s="100" t="s">
        <v>323</v>
      </c>
      <c r="B51" s="114"/>
      <c r="C51" s="113"/>
      <c r="D51" s="114"/>
      <c r="E51" s="97"/>
      <c r="F51" s="88"/>
    </row>
    <row r="52" spans="1:6">
      <c r="A52" s="100" t="s">
        <v>324</v>
      </c>
      <c r="B52" s="114"/>
      <c r="C52" s="113"/>
      <c r="D52" s="114"/>
      <c r="E52" s="95"/>
      <c r="F52" s="88"/>
    </row>
    <row r="53" spans="1:6" ht="15" customHeight="1">
      <c r="A53" s="100" t="s">
        <v>325</v>
      </c>
      <c r="B53" s="114"/>
      <c r="C53" s="113"/>
      <c r="D53" s="114"/>
      <c r="E53" s="115"/>
      <c r="F53" s="116"/>
    </row>
    <row r="54" spans="1:6">
      <c r="A54" s="117" t="s">
        <v>326</v>
      </c>
      <c r="B54" s="114"/>
      <c r="C54" s="113"/>
      <c r="D54" s="114"/>
      <c r="E54" s="118"/>
      <c r="F54" s="116"/>
    </row>
    <row r="55" spans="1:6">
      <c r="A55" s="112" t="s">
        <v>327</v>
      </c>
      <c r="B55" s="119">
        <f>SUM(B50:B54)</f>
        <v>0</v>
      </c>
      <c r="C55" s="120"/>
      <c r="D55" s="119">
        <f>SUM(D50:D54)</f>
        <v>0</v>
      </c>
      <c r="E55" s="115"/>
      <c r="F55" s="116"/>
    </row>
    <row r="56" spans="1:6">
      <c r="A56" s="121"/>
      <c r="B56" s="122"/>
      <c r="C56" s="123"/>
      <c r="D56" s="122"/>
      <c r="E56" s="115"/>
      <c r="F56" s="116"/>
    </row>
    <row r="57" spans="1:6" ht="15.75" thickBot="1">
      <c r="A57" s="112" t="s">
        <v>328</v>
      </c>
      <c r="B57" s="124">
        <f>B47+B55</f>
        <v>50726793</v>
      </c>
      <c r="C57" s="125"/>
      <c r="D57" s="124">
        <f>D47+D55</f>
        <v>-9251642</v>
      </c>
      <c r="E57" s="115"/>
      <c r="F57" s="116"/>
    </row>
    <row r="58" spans="1:6" ht="15.75" thickTop="1">
      <c r="A58" s="121"/>
      <c r="B58" s="122"/>
      <c r="C58" s="123"/>
      <c r="D58" s="122"/>
      <c r="E58" s="115"/>
      <c r="F58" s="116"/>
    </row>
    <row r="59" spans="1:6">
      <c r="A59" s="126" t="s">
        <v>329</v>
      </c>
      <c r="B59" s="122"/>
      <c r="C59" s="123"/>
      <c r="D59" s="122"/>
      <c r="E59" s="127"/>
      <c r="F59" s="128"/>
    </row>
    <row r="60" spans="1:6">
      <c r="A60" s="121" t="s">
        <v>330</v>
      </c>
      <c r="B60" s="101"/>
      <c r="C60" s="97"/>
      <c r="D60" s="101"/>
      <c r="E60" s="127"/>
      <c r="F60" s="128"/>
    </row>
    <row r="61" spans="1:6">
      <c r="A61" s="121" t="s">
        <v>331</v>
      </c>
      <c r="B61" s="101"/>
      <c r="C61" s="97"/>
      <c r="D61" s="101"/>
      <c r="E61" s="127"/>
      <c r="F61" s="128"/>
    </row>
    <row r="62" spans="1:6">
      <c r="A62" s="129"/>
      <c r="B62" s="128"/>
      <c r="C62" s="128"/>
      <c r="D62" s="128"/>
      <c r="E62" s="127"/>
      <c r="F62" s="128"/>
    </row>
    <row r="63" spans="1:6">
      <c r="A63" s="129"/>
      <c r="B63" s="128"/>
      <c r="C63" s="128"/>
      <c r="D63" s="128"/>
      <c r="E63" s="127"/>
      <c r="F63" s="128"/>
    </row>
    <row r="64" spans="1:6">
      <c r="A64" s="130" t="s">
        <v>332</v>
      </c>
      <c r="B64" s="128"/>
      <c r="C64" s="128"/>
      <c r="D64" s="128"/>
      <c r="E64" s="127"/>
      <c r="F64" s="128"/>
    </row>
    <row r="65" spans="1:6">
      <c r="A65" s="131"/>
      <c r="B65" s="132"/>
      <c r="C65" s="132"/>
      <c r="D65" s="132"/>
      <c r="E65" s="133"/>
      <c r="F65" s="132"/>
    </row>
  </sheetData>
  <pageMargins left="0.70866141732283505" right="0.70866141732283505" top="0.74803149606299202" bottom="0.74803149606299202" header="0.31496062992126" footer="0.31496062992126"/>
  <pageSetup scale="5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41"/>
  <sheetViews>
    <sheetView topLeftCell="A13" zoomScale="60" zoomScaleNormal="60" workbookViewId="0">
      <selection activeCell="C39" sqref="C39"/>
    </sheetView>
  </sheetViews>
  <sheetFormatPr defaultRowHeight="15"/>
  <cols>
    <col min="1" max="1" width="70" style="38" customWidth="1"/>
    <col min="2" max="11" width="15.7109375" style="38" customWidth="1"/>
    <col min="12" max="16384" width="9.140625" style="38"/>
  </cols>
  <sheetData>
    <row r="1" spans="1:12">
      <c r="A1" s="35" t="s">
        <v>218</v>
      </c>
    </row>
    <row r="2" spans="1:12">
      <c r="A2" s="36" t="s">
        <v>215</v>
      </c>
    </row>
    <row r="3" spans="1:12">
      <c r="A3" s="36" t="s">
        <v>216</v>
      </c>
    </row>
    <row r="4" spans="1:12">
      <c r="A4" s="36" t="s">
        <v>217</v>
      </c>
    </row>
    <row r="5" spans="1:12">
      <c r="A5" s="35" t="s">
        <v>213</v>
      </c>
    </row>
    <row r="6" spans="1:12">
      <c r="A6" s="42"/>
    </row>
    <row r="7" spans="1:12" ht="43.5">
      <c r="B7" s="43" t="s">
        <v>219</v>
      </c>
      <c r="C7" s="43" t="s">
        <v>211</v>
      </c>
      <c r="D7" s="43" t="s">
        <v>212</v>
      </c>
      <c r="E7" s="43" t="s">
        <v>29</v>
      </c>
      <c r="F7" s="43" t="s">
        <v>237</v>
      </c>
      <c r="G7" s="43" t="s">
        <v>220</v>
      </c>
      <c r="H7" s="43" t="s">
        <v>221</v>
      </c>
      <c r="I7" s="43" t="s">
        <v>26</v>
      </c>
      <c r="J7" s="43" t="s">
        <v>214</v>
      </c>
      <c r="K7" s="43" t="s">
        <v>26</v>
      </c>
      <c r="L7" s="37"/>
    </row>
    <row r="8" spans="1:12">
      <c r="A8" s="44"/>
      <c r="B8" s="37"/>
      <c r="C8" s="45"/>
      <c r="D8" s="45"/>
      <c r="E8" s="46"/>
      <c r="F8" s="46"/>
      <c r="G8" s="46"/>
      <c r="H8" s="47"/>
      <c r="I8" s="47"/>
      <c r="J8" s="47"/>
      <c r="K8" s="45"/>
      <c r="L8" s="45"/>
    </row>
    <row r="9" spans="1:12">
      <c r="A9" s="48"/>
      <c r="B9" s="49"/>
      <c r="C9" s="49"/>
      <c r="D9" s="49"/>
      <c r="E9" s="50"/>
      <c r="F9" s="50"/>
      <c r="G9" s="50"/>
      <c r="H9" s="40"/>
      <c r="I9" s="40"/>
      <c r="J9" s="40"/>
      <c r="K9" s="40"/>
      <c r="L9" s="45"/>
    </row>
    <row r="10" spans="1:12" ht="15.75" thickBot="1">
      <c r="A10" s="51" t="s">
        <v>222</v>
      </c>
      <c r="B10" s="41">
        <v>1568118300</v>
      </c>
      <c r="C10" s="41"/>
      <c r="D10" s="41">
        <v>48</v>
      </c>
      <c r="E10" s="41"/>
      <c r="F10" s="41"/>
      <c r="G10" s="41">
        <v>-17994956</v>
      </c>
      <c r="H10" s="41"/>
      <c r="I10" s="41">
        <f>SUM(B10:H10)</f>
        <v>1550123392</v>
      </c>
      <c r="J10" s="41"/>
      <c r="K10" s="41">
        <f>SUM(I10:J10)</f>
        <v>1550123392</v>
      </c>
      <c r="L10" s="45"/>
    </row>
    <row r="11" spans="1:12" ht="15.75" thickTop="1">
      <c r="A11" s="52" t="s">
        <v>223</v>
      </c>
      <c r="B11" s="49"/>
      <c r="C11" s="49"/>
      <c r="D11" s="49"/>
      <c r="E11" s="49"/>
      <c r="F11" s="49"/>
      <c r="G11" s="49"/>
      <c r="H11" s="40"/>
      <c r="I11" s="40">
        <f>SUM(B11:H11)</f>
        <v>0</v>
      </c>
      <c r="J11" s="53"/>
      <c r="K11" s="49">
        <f>SUM(I11:J11)</f>
        <v>0</v>
      </c>
      <c r="L11" s="45"/>
    </row>
    <row r="12" spans="1:12">
      <c r="A12" s="51" t="s">
        <v>224</v>
      </c>
      <c r="B12" s="54">
        <f>SUM(B10:B11)</f>
        <v>1568118300</v>
      </c>
      <c r="C12" s="54">
        <f t="shared" ref="C12:J12" si="0">SUM(C10:C11)</f>
        <v>0</v>
      </c>
      <c r="D12" s="54">
        <f t="shared" si="0"/>
        <v>48</v>
      </c>
      <c r="E12" s="54">
        <f t="shared" si="0"/>
        <v>0</v>
      </c>
      <c r="F12" s="54">
        <f t="shared" si="0"/>
        <v>0</v>
      </c>
      <c r="G12" s="54">
        <f t="shared" si="0"/>
        <v>-17994956</v>
      </c>
      <c r="H12" s="54">
        <f t="shared" si="0"/>
        <v>0</v>
      </c>
      <c r="I12" s="54">
        <f>SUM(B12:H12)</f>
        <v>1550123392</v>
      </c>
      <c r="J12" s="54">
        <f t="shared" si="0"/>
        <v>0</v>
      </c>
      <c r="K12" s="54">
        <f>SUM(I12:J12)</f>
        <v>1550123392</v>
      </c>
      <c r="L12" s="45"/>
    </row>
    <row r="13" spans="1:12">
      <c r="A13" s="55" t="s">
        <v>225</v>
      </c>
      <c r="B13" s="49"/>
      <c r="C13" s="49"/>
      <c r="D13" s="49"/>
      <c r="E13" s="49"/>
      <c r="F13" s="49"/>
      <c r="G13" s="49"/>
      <c r="H13" s="39"/>
      <c r="I13" s="39">
        <f t="shared" ref="I13:I37" si="1">SUM(B13:H13)</f>
        <v>0</v>
      </c>
      <c r="J13" s="39"/>
      <c r="K13" s="49">
        <f t="shared" ref="K13:K37" si="2">SUM(I13:J13)</f>
        <v>0</v>
      </c>
      <c r="L13" s="45"/>
    </row>
    <row r="14" spans="1:12">
      <c r="A14" s="56" t="s">
        <v>221</v>
      </c>
      <c r="B14" s="40"/>
      <c r="C14" s="40"/>
      <c r="D14" s="40"/>
      <c r="E14" s="40"/>
      <c r="F14" s="40"/>
      <c r="G14" s="39"/>
      <c r="H14" s="66">
        <v>-9251642</v>
      </c>
      <c r="I14" s="39">
        <f t="shared" si="1"/>
        <v>-9251642</v>
      </c>
      <c r="J14" s="66"/>
      <c r="K14" s="39">
        <f t="shared" si="2"/>
        <v>-9251642</v>
      </c>
      <c r="L14" s="45"/>
    </row>
    <row r="15" spans="1:12">
      <c r="A15" s="56" t="s">
        <v>226</v>
      </c>
      <c r="B15" s="40"/>
      <c r="C15" s="40"/>
      <c r="D15" s="40"/>
      <c r="E15" s="40"/>
      <c r="F15" s="40"/>
      <c r="G15" s="39"/>
      <c r="H15" s="66"/>
      <c r="I15" s="39">
        <f t="shared" si="1"/>
        <v>0</v>
      </c>
      <c r="J15" s="66"/>
      <c r="K15" s="39">
        <f t="shared" si="2"/>
        <v>0</v>
      </c>
      <c r="L15" s="45"/>
    </row>
    <row r="16" spans="1:12">
      <c r="A16" s="56" t="s">
        <v>227</v>
      </c>
      <c r="B16" s="40"/>
      <c r="C16" s="40"/>
      <c r="D16" s="40"/>
      <c r="E16" s="40"/>
      <c r="F16" s="40"/>
      <c r="G16" s="39"/>
      <c r="H16" s="39"/>
      <c r="I16" s="39">
        <f t="shared" si="1"/>
        <v>0</v>
      </c>
      <c r="J16" s="39"/>
      <c r="K16" s="39">
        <f t="shared" si="2"/>
        <v>0</v>
      </c>
      <c r="L16" s="45"/>
    </row>
    <row r="17" spans="1:12">
      <c r="A17" s="55" t="s">
        <v>228</v>
      </c>
      <c r="B17" s="57">
        <f>SUM(B13:B16)</f>
        <v>0</v>
      </c>
      <c r="C17" s="57">
        <f t="shared" ref="C17:J17" si="3">SUM(C13:C16)</f>
        <v>0</v>
      </c>
      <c r="D17" s="57">
        <f t="shared" si="3"/>
        <v>0</v>
      </c>
      <c r="E17" s="57">
        <f t="shared" si="3"/>
        <v>0</v>
      </c>
      <c r="F17" s="57">
        <f t="shared" si="3"/>
        <v>0</v>
      </c>
      <c r="G17" s="57">
        <f t="shared" si="3"/>
        <v>0</v>
      </c>
      <c r="H17" s="65">
        <f>SUM(H13:H16)</f>
        <v>-9251642</v>
      </c>
      <c r="I17" s="57">
        <f t="shared" si="1"/>
        <v>-9251642</v>
      </c>
      <c r="J17" s="65">
        <f t="shared" si="3"/>
        <v>0</v>
      </c>
      <c r="K17" s="57">
        <f t="shared" si="2"/>
        <v>-9251642</v>
      </c>
      <c r="L17" s="45"/>
    </row>
    <row r="18" spans="1:12" ht="28.5">
      <c r="A18" s="55" t="s">
        <v>229</v>
      </c>
      <c r="B18" s="40"/>
      <c r="C18" s="40"/>
      <c r="D18" s="40"/>
      <c r="E18" s="40"/>
      <c r="F18" s="40"/>
      <c r="G18" s="39"/>
      <c r="H18" s="39"/>
      <c r="I18" s="39">
        <f t="shared" si="1"/>
        <v>0</v>
      </c>
      <c r="J18" s="39"/>
      <c r="K18" s="39">
        <f t="shared" si="2"/>
        <v>0</v>
      </c>
      <c r="L18" s="45"/>
    </row>
    <row r="19" spans="1:12">
      <c r="A19" s="58" t="s">
        <v>230</v>
      </c>
      <c r="B19" s="40"/>
      <c r="C19" s="40"/>
      <c r="D19" s="40"/>
      <c r="E19" s="40"/>
      <c r="F19" s="40"/>
      <c r="G19" s="39"/>
      <c r="H19" s="39"/>
      <c r="I19" s="39">
        <f t="shared" si="1"/>
        <v>0</v>
      </c>
      <c r="J19" s="39"/>
      <c r="K19" s="39">
        <f t="shared" si="2"/>
        <v>0</v>
      </c>
      <c r="L19" s="45"/>
    </row>
    <row r="20" spans="1:12">
      <c r="A20" s="58" t="s">
        <v>231</v>
      </c>
      <c r="B20" s="40"/>
      <c r="C20" s="40"/>
      <c r="D20" s="40"/>
      <c r="E20" s="40"/>
      <c r="F20" s="40"/>
      <c r="G20" s="39"/>
      <c r="H20" s="39"/>
      <c r="I20" s="39">
        <f t="shared" si="1"/>
        <v>0</v>
      </c>
      <c r="J20" s="39"/>
      <c r="K20" s="39">
        <f t="shared" si="2"/>
        <v>0</v>
      </c>
      <c r="L20" s="45"/>
    </row>
    <row r="21" spans="1:12">
      <c r="A21" s="64" t="s">
        <v>236</v>
      </c>
      <c r="B21" s="40"/>
      <c r="C21" s="40"/>
      <c r="D21" s="40"/>
      <c r="F21" s="59"/>
      <c r="G21" s="59"/>
      <c r="H21" s="39"/>
      <c r="I21" s="39">
        <f t="shared" si="1"/>
        <v>0</v>
      </c>
      <c r="J21" s="39"/>
      <c r="K21" s="39">
        <f t="shared" si="2"/>
        <v>0</v>
      </c>
      <c r="L21" s="45"/>
    </row>
    <row r="22" spans="1:12">
      <c r="A22" s="55" t="s">
        <v>232</v>
      </c>
      <c r="B22" s="54">
        <f>SUM(B19:B21)</f>
        <v>0</v>
      </c>
      <c r="C22" s="54">
        <f t="shared" ref="C22:J22" si="4">SUM(C19:C21)</f>
        <v>0</v>
      </c>
      <c r="D22" s="54">
        <f t="shared" si="4"/>
        <v>0</v>
      </c>
      <c r="E22" s="54">
        <f t="shared" si="4"/>
        <v>0</v>
      </c>
      <c r="F22" s="54">
        <f t="shared" si="4"/>
        <v>0</v>
      </c>
      <c r="G22" s="54">
        <f>SUM(G19:G21)</f>
        <v>0</v>
      </c>
      <c r="H22" s="54">
        <f t="shared" si="4"/>
        <v>0</v>
      </c>
      <c r="I22" s="57">
        <f t="shared" si="1"/>
        <v>0</v>
      </c>
      <c r="J22" s="54">
        <f t="shared" si="4"/>
        <v>0</v>
      </c>
      <c r="K22" s="54">
        <f t="shared" si="2"/>
        <v>0</v>
      </c>
      <c r="L22" s="45"/>
    </row>
    <row r="23" spans="1:12">
      <c r="A23" s="55"/>
      <c r="B23" s="49"/>
      <c r="C23" s="50"/>
      <c r="D23" s="49"/>
      <c r="E23" s="50"/>
      <c r="F23" s="50"/>
      <c r="G23" s="50"/>
      <c r="H23" s="39"/>
      <c r="I23" s="39"/>
      <c r="J23" s="39"/>
      <c r="K23" s="50"/>
      <c r="L23" s="45"/>
    </row>
    <row r="24" spans="1:12" ht="15.75" thickBot="1">
      <c r="A24" s="55" t="s">
        <v>233</v>
      </c>
      <c r="B24" s="60">
        <f>B12+B17+B22</f>
        <v>1568118300</v>
      </c>
      <c r="C24" s="60">
        <f t="shared" ref="C24:J24" si="5">C12+C17+C22</f>
        <v>0</v>
      </c>
      <c r="D24" s="60">
        <f t="shared" si="5"/>
        <v>48</v>
      </c>
      <c r="E24" s="60">
        <f t="shared" si="5"/>
        <v>0</v>
      </c>
      <c r="F24" s="60">
        <f t="shared" si="5"/>
        <v>0</v>
      </c>
      <c r="G24" s="60">
        <f t="shared" si="5"/>
        <v>-17994956</v>
      </c>
      <c r="H24" s="60">
        <f t="shared" si="5"/>
        <v>-9251642</v>
      </c>
      <c r="I24" s="60">
        <f t="shared" si="1"/>
        <v>1540871750</v>
      </c>
      <c r="J24" s="60">
        <f t="shared" si="5"/>
        <v>0</v>
      </c>
      <c r="K24" s="60">
        <f t="shared" si="2"/>
        <v>1540871750</v>
      </c>
      <c r="L24" s="45"/>
    </row>
    <row r="25" spans="1:12" ht="15.75" thickTop="1">
      <c r="A25" s="61"/>
      <c r="B25" s="49"/>
      <c r="C25" s="49"/>
      <c r="D25" s="49"/>
      <c r="E25" s="49"/>
      <c r="F25" s="49"/>
      <c r="G25" s="49"/>
      <c r="H25" s="39"/>
      <c r="I25" s="39">
        <f t="shared" si="1"/>
        <v>0</v>
      </c>
      <c r="J25" s="39"/>
      <c r="K25" s="49">
        <f t="shared" si="2"/>
        <v>0</v>
      </c>
      <c r="L25" s="45"/>
    </row>
    <row r="26" spans="1:12">
      <c r="A26" s="55" t="s">
        <v>225</v>
      </c>
      <c r="B26" s="40"/>
      <c r="C26" s="40"/>
      <c r="D26" s="40"/>
      <c r="E26" s="40"/>
      <c r="F26" s="40"/>
      <c r="G26" s="39"/>
      <c r="H26" s="39"/>
      <c r="I26" s="39">
        <f t="shared" si="1"/>
        <v>0</v>
      </c>
      <c r="J26" s="39"/>
      <c r="K26" s="39">
        <f t="shared" si="2"/>
        <v>0</v>
      </c>
      <c r="L26" s="45"/>
    </row>
    <row r="27" spans="1:12">
      <c r="A27" s="56" t="s">
        <v>221</v>
      </c>
      <c r="B27" s="40"/>
      <c r="C27" s="40"/>
      <c r="D27" s="40"/>
      <c r="E27" s="40"/>
      <c r="F27" s="40"/>
      <c r="G27" s="39"/>
      <c r="H27" s="66">
        <v>50726793</v>
      </c>
      <c r="I27" s="39">
        <f t="shared" si="1"/>
        <v>50726793</v>
      </c>
      <c r="J27" s="66"/>
      <c r="K27" s="39">
        <f t="shared" si="2"/>
        <v>50726793</v>
      </c>
      <c r="L27" s="45"/>
    </row>
    <row r="28" spans="1:12">
      <c r="A28" s="56" t="s">
        <v>226</v>
      </c>
      <c r="B28" s="40"/>
      <c r="C28" s="40"/>
      <c r="D28" s="40"/>
      <c r="E28" s="40"/>
      <c r="F28" s="40"/>
      <c r="G28" s="39">
        <v>13317901</v>
      </c>
      <c r="H28" s="66"/>
      <c r="I28" s="39">
        <f t="shared" si="1"/>
        <v>13317901</v>
      </c>
      <c r="J28" s="66"/>
      <c r="K28" s="39">
        <f t="shared" si="2"/>
        <v>13317901</v>
      </c>
      <c r="L28" s="45"/>
    </row>
    <row r="29" spans="1:12">
      <c r="A29" s="56" t="s">
        <v>227</v>
      </c>
      <c r="B29" s="40"/>
      <c r="C29" s="40"/>
      <c r="D29" s="40"/>
      <c r="E29" s="40"/>
      <c r="F29" s="40"/>
      <c r="G29" s="39">
        <v>-9251642</v>
      </c>
      <c r="H29" s="39">
        <v>9251642</v>
      </c>
      <c r="I29" s="39">
        <f t="shared" si="1"/>
        <v>0</v>
      </c>
      <c r="J29" s="39"/>
      <c r="K29" s="39">
        <f t="shared" si="2"/>
        <v>0</v>
      </c>
      <c r="L29" s="45"/>
    </row>
    <row r="30" spans="1:12">
      <c r="A30" s="55" t="s">
        <v>228</v>
      </c>
      <c r="B30" s="57">
        <f>SUM(B27:B29)</f>
        <v>0</v>
      </c>
      <c r="C30" s="57">
        <f t="shared" ref="C30:J30" si="6">SUM(C27:C29)</f>
        <v>0</v>
      </c>
      <c r="D30" s="57">
        <f t="shared" si="6"/>
        <v>0</v>
      </c>
      <c r="E30" s="57">
        <f t="shared" si="6"/>
        <v>0</v>
      </c>
      <c r="F30" s="57">
        <f t="shared" si="6"/>
        <v>0</v>
      </c>
      <c r="G30" s="57">
        <f t="shared" si="6"/>
        <v>4066259</v>
      </c>
      <c r="H30" s="65">
        <f t="shared" si="6"/>
        <v>59978435</v>
      </c>
      <c r="I30" s="57">
        <f t="shared" si="1"/>
        <v>64044694</v>
      </c>
      <c r="J30" s="65">
        <f t="shared" si="6"/>
        <v>0</v>
      </c>
      <c r="K30" s="57">
        <f t="shared" si="2"/>
        <v>64044694</v>
      </c>
      <c r="L30" s="45"/>
    </row>
    <row r="31" spans="1:12" ht="28.5">
      <c r="A31" s="55" t="s">
        <v>229</v>
      </c>
      <c r="B31" s="40"/>
      <c r="C31" s="40"/>
      <c r="D31" s="40"/>
      <c r="E31" s="40"/>
      <c r="F31" s="40"/>
      <c r="G31" s="39"/>
      <c r="H31" s="39"/>
      <c r="I31" s="39">
        <f t="shared" si="1"/>
        <v>0</v>
      </c>
      <c r="J31" s="39"/>
      <c r="K31" s="39">
        <f t="shared" si="2"/>
        <v>0</v>
      </c>
      <c r="L31" s="45"/>
    </row>
    <row r="32" spans="1:12">
      <c r="A32" s="58" t="s">
        <v>230</v>
      </c>
      <c r="B32" s="40"/>
      <c r="C32" s="40"/>
      <c r="D32" s="40"/>
      <c r="E32" s="40"/>
      <c r="F32" s="40"/>
      <c r="G32" s="39"/>
      <c r="H32" s="39"/>
      <c r="I32" s="39">
        <f t="shared" si="1"/>
        <v>0</v>
      </c>
      <c r="J32" s="39"/>
      <c r="K32" s="39">
        <f t="shared" si="2"/>
        <v>0</v>
      </c>
      <c r="L32" s="45"/>
    </row>
    <row r="33" spans="1:12">
      <c r="A33" s="58" t="s">
        <v>231</v>
      </c>
      <c r="B33" s="40"/>
      <c r="C33" s="40"/>
      <c r="D33" s="40"/>
      <c r="E33" s="40"/>
      <c r="F33" s="40"/>
      <c r="G33" s="39"/>
      <c r="H33" s="39"/>
      <c r="I33" s="39">
        <f t="shared" si="1"/>
        <v>0</v>
      </c>
      <c r="J33" s="39"/>
      <c r="K33" s="39">
        <f t="shared" si="2"/>
        <v>0</v>
      </c>
      <c r="L33" s="45"/>
    </row>
    <row r="34" spans="1:12">
      <c r="A34" s="64" t="s">
        <v>235</v>
      </c>
      <c r="B34" s="40">
        <v>577314031</v>
      </c>
      <c r="C34" s="40">
        <v>43894151</v>
      </c>
      <c r="D34" s="40">
        <v>37107419</v>
      </c>
      <c r="E34" s="59"/>
      <c r="F34" s="59">
        <v>-353008701</v>
      </c>
      <c r="G34" s="39">
        <v>0</v>
      </c>
      <c r="H34" s="39"/>
      <c r="I34" s="39">
        <f t="shared" si="1"/>
        <v>305306900</v>
      </c>
      <c r="J34" s="39"/>
      <c r="K34" s="39">
        <f t="shared" si="2"/>
        <v>305306900</v>
      </c>
      <c r="L34" s="45"/>
    </row>
    <row r="35" spans="1:12">
      <c r="A35" s="55" t="s">
        <v>232</v>
      </c>
      <c r="B35" s="57">
        <f>SUM(B32:B34)</f>
        <v>577314031</v>
      </c>
      <c r="C35" s="57">
        <f t="shared" ref="C35:J35" si="7">SUM(C32:C34)</f>
        <v>43894151</v>
      </c>
      <c r="D35" s="57">
        <f t="shared" si="7"/>
        <v>37107419</v>
      </c>
      <c r="E35" s="57">
        <f t="shared" si="7"/>
        <v>0</v>
      </c>
      <c r="F35" s="57">
        <f t="shared" si="7"/>
        <v>-353008701</v>
      </c>
      <c r="G35" s="57">
        <f t="shared" si="7"/>
        <v>0</v>
      </c>
      <c r="H35" s="57">
        <f t="shared" si="7"/>
        <v>0</v>
      </c>
      <c r="I35" s="57">
        <f t="shared" si="1"/>
        <v>305306900</v>
      </c>
      <c r="J35" s="57">
        <f t="shared" si="7"/>
        <v>0</v>
      </c>
      <c r="K35" s="57">
        <f t="shared" si="2"/>
        <v>305306900</v>
      </c>
      <c r="L35" s="45"/>
    </row>
    <row r="36" spans="1:12">
      <c r="A36" s="55"/>
      <c r="B36" s="40"/>
      <c r="C36" s="40"/>
      <c r="D36" s="40"/>
      <c r="E36" s="40"/>
      <c r="F36" s="40"/>
      <c r="G36" s="39"/>
      <c r="H36" s="39"/>
      <c r="I36" s="39"/>
      <c r="J36" s="39"/>
      <c r="K36" s="39"/>
      <c r="L36" s="45"/>
    </row>
    <row r="37" spans="1:12" ht="15.75" thickBot="1">
      <c r="A37" s="55" t="s">
        <v>234</v>
      </c>
      <c r="B37" s="60">
        <f>B24+B30+B35</f>
        <v>2145432331</v>
      </c>
      <c r="C37" s="60">
        <f t="shared" ref="C37:J37" si="8">C24+C30+C35</f>
        <v>43894151</v>
      </c>
      <c r="D37" s="60">
        <f t="shared" si="8"/>
        <v>37107467</v>
      </c>
      <c r="E37" s="60">
        <f t="shared" si="8"/>
        <v>0</v>
      </c>
      <c r="F37" s="60">
        <f t="shared" si="8"/>
        <v>-353008701</v>
      </c>
      <c r="G37" s="60">
        <f t="shared" si="8"/>
        <v>-13928697</v>
      </c>
      <c r="H37" s="60">
        <f t="shared" si="8"/>
        <v>50726793</v>
      </c>
      <c r="I37" s="60">
        <f t="shared" si="1"/>
        <v>1910223344</v>
      </c>
      <c r="J37" s="60">
        <f t="shared" si="8"/>
        <v>0</v>
      </c>
      <c r="K37" s="60">
        <f t="shared" si="2"/>
        <v>1910223344</v>
      </c>
      <c r="L37" s="45"/>
    </row>
    <row r="38" spans="1:12" ht="15.75" thickTop="1">
      <c r="B38" s="62"/>
      <c r="C38" s="62"/>
      <c r="D38" s="62"/>
      <c r="E38" s="62"/>
      <c r="F38" s="62"/>
      <c r="G38" s="63"/>
      <c r="H38" s="63"/>
      <c r="I38" s="63"/>
      <c r="J38" s="63"/>
      <c r="K38" s="63"/>
      <c r="L38" s="45"/>
    </row>
    <row r="39" spans="1:12">
      <c r="B39" s="45"/>
      <c r="C39" s="45"/>
      <c r="D39" s="45"/>
      <c r="E39" s="45"/>
      <c r="F39" s="45"/>
      <c r="L39" s="45"/>
    </row>
    <row r="40" spans="1:12">
      <c r="B40" s="45"/>
      <c r="C40" s="45"/>
      <c r="D40" s="45"/>
      <c r="E40" s="45"/>
      <c r="F40" s="45"/>
      <c r="I40" s="63"/>
      <c r="L40" s="45"/>
    </row>
    <row r="41" spans="1:12">
      <c r="B41" s="45"/>
      <c r="C41" s="45"/>
      <c r="D41" s="45"/>
      <c r="E41" s="45"/>
      <c r="F41" s="45"/>
    </row>
  </sheetData>
  <pageMargins left="0" right="0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topLeftCell="A16" workbookViewId="0">
      <selection activeCell="B49" sqref="B49"/>
    </sheetView>
  </sheetViews>
  <sheetFormatPr defaultRowHeight="15"/>
  <cols>
    <col min="1" max="1" width="102.85546875" style="68" customWidth="1"/>
    <col min="2" max="2" width="18.7109375" style="68" customWidth="1"/>
    <col min="3" max="3" width="2.7109375" style="69" customWidth="1"/>
    <col min="4" max="4" width="18.7109375" style="68" customWidth="1"/>
    <col min="5" max="5" width="10.5703125" style="68" customWidth="1"/>
    <col min="6" max="6" width="10.7109375" style="68" customWidth="1"/>
    <col min="7" max="7" width="10.140625" style="68" customWidth="1"/>
    <col min="8" max="8" width="10.7109375" style="68" customWidth="1"/>
    <col min="9" max="9" width="11.5703125" style="68" customWidth="1"/>
    <col min="10" max="10" width="11" style="68" customWidth="1"/>
    <col min="11" max="16384" width="9.140625" style="68"/>
  </cols>
  <sheetData>
    <row r="1" spans="1:4">
      <c r="A1" s="67" t="s">
        <v>218</v>
      </c>
    </row>
    <row r="2" spans="1:4">
      <c r="A2" s="70" t="s">
        <v>215</v>
      </c>
    </row>
    <row r="3" spans="1:4">
      <c r="A3" s="70" t="s">
        <v>216</v>
      </c>
    </row>
    <row r="4" spans="1:4" ht="16.5" customHeight="1">
      <c r="A4" s="70" t="s">
        <v>217</v>
      </c>
    </row>
    <row r="5" spans="1:4" ht="16.5" customHeight="1">
      <c r="A5" s="67" t="s">
        <v>238</v>
      </c>
    </row>
    <row r="6" spans="1:4" ht="16.5" customHeight="1">
      <c r="A6" s="67"/>
    </row>
    <row r="7" spans="1:4" ht="15" customHeight="1">
      <c r="A7" s="165"/>
      <c r="B7" s="71" t="s">
        <v>239</v>
      </c>
      <c r="C7" s="71"/>
      <c r="D7" s="71" t="s">
        <v>239</v>
      </c>
    </row>
    <row r="8" spans="1:4" ht="15" customHeight="1">
      <c r="A8" s="165"/>
      <c r="B8" s="71" t="s">
        <v>240</v>
      </c>
      <c r="C8" s="71"/>
      <c r="D8" s="71" t="s">
        <v>241</v>
      </c>
    </row>
    <row r="9" spans="1:4">
      <c r="A9" s="72"/>
      <c r="B9" s="73"/>
      <c r="C9" s="73"/>
      <c r="D9" s="73"/>
    </row>
    <row r="10" spans="1:4">
      <c r="A10" s="74" t="s">
        <v>242</v>
      </c>
      <c r="B10" s="75"/>
      <c r="C10" s="76"/>
      <c r="D10" s="75"/>
    </row>
    <row r="11" spans="1:4">
      <c r="A11" s="77" t="s">
        <v>243</v>
      </c>
      <c r="B11" s="75">
        <v>492158813</v>
      </c>
      <c r="C11" s="76"/>
      <c r="D11" s="75">
        <v>308148456</v>
      </c>
    </row>
    <row r="12" spans="1:4">
      <c r="A12" s="77" t="s">
        <v>244</v>
      </c>
      <c r="B12" s="75">
        <v>-42198457</v>
      </c>
      <c r="C12" s="76"/>
      <c r="D12" s="75">
        <v>-190052907</v>
      </c>
    </row>
    <row r="13" spans="1:4">
      <c r="A13" s="77" t="s">
        <v>244</v>
      </c>
      <c r="B13" s="75">
        <v>-127139738</v>
      </c>
      <c r="C13" s="76"/>
      <c r="D13" s="75">
        <v>-98276295</v>
      </c>
    </row>
    <row r="14" spans="1:4">
      <c r="A14" s="78" t="s">
        <v>245</v>
      </c>
      <c r="B14" s="75">
        <v>3138102</v>
      </c>
      <c r="C14" s="76"/>
      <c r="D14" s="75">
        <v>16281238</v>
      </c>
    </row>
    <row r="15" spans="1:4">
      <c r="A15" s="74" t="s">
        <v>246</v>
      </c>
      <c r="B15" s="75"/>
      <c r="C15" s="76"/>
      <c r="D15" s="75"/>
    </row>
    <row r="16" spans="1:4">
      <c r="A16" s="77" t="s">
        <v>247</v>
      </c>
      <c r="B16" s="75">
        <v>-2782176</v>
      </c>
      <c r="C16" s="76"/>
      <c r="D16" s="75">
        <v>-80</v>
      </c>
    </row>
    <row r="17" spans="1:4">
      <c r="A17" s="78" t="s">
        <v>248</v>
      </c>
      <c r="B17" s="75"/>
      <c r="C17" s="76"/>
      <c r="D17" s="75"/>
    </row>
    <row r="18" spans="1:4">
      <c r="A18" s="74" t="s">
        <v>249</v>
      </c>
      <c r="B18" s="79">
        <f>SUM(B11:B17)</f>
        <v>323176544</v>
      </c>
      <c r="C18" s="76"/>
      <c r="D18" s="79">
        <f>SUM(D11:D17)</f>
        <v>36100412</v>
      </c>
    </row>
    <row r="19" spans="1:4">
      <c r="A19" s="78"/>
      <c r="B19" s="75"/>
      <c r="C19" s="76"/>
      <c r="D19" s="75"/>
    </row>
    <row r="20" spans="1:4" ht="13.5" customHeight="1">
      <c r="A20" s="74" t="s">
        <v>250</v>
      </c>
      <c r="B20" s="75"/>
      <c r="C20" s="76"/>
      <c r="D20" s="75"/>
    </row>
    <row r="21" spans="1:4" ht="13.5" customHeight="1">
      <c r="A21" s="78" t="s">
        <v>251</v>
      </c>
      <c r="B21" s="75">
        <v>-450977800</v>
      </c>
      <c r="C21" s="76"/>
      <c r="D21" s="75"/>
    </row>
    <row r="22" spans="1:4" ht="13.5" customHeight="1">
      <c r="A22" s="78" t="s">
        <v>252</v>
      </c>
      <c r="B22" s="75">
        <v>171964768</v>
      </c>
      <c r="C22" s="76"/>
      <c r="D22" s="75">
        <v>-30352133</v>
      </c>
    </row>
    <row r="23" spans="1:4" ht="13.5" customHeight="1">
      <c r="A23" s="78" t="s">
        <v>253</v>
      </c>
      <c r="B23" s="75"/>
      <c r="C23" s="76"/>
      <c r="D23" s="75"/>
    </row>
    <row r="24" spans="1:4" ht="13.5" customHeight="1">
      <c r="A24" s="78" t="s">
        <v>254</v>
      </c>
      <c r="B24" s="75"/>
      <c r="C24" s="76"/>
      <c r="D24" s="75"/>
    </row>
    <row r="25" spans="1:4" ht="13.5" customHeight="1">
      <c r="A25" s="78" t="s">
        <v>255</v>
      </c>
      <c r="B25" s="75"/>
      <c r="C25" s="76"/>
      <c r="D25" s="75"/>
    </row>
    <row r="26" spans="1:4" ht="13.5" customHeight="1">
      <c r="A26" s="78" t="s">
        <v>256</v>
      </c>
      <c r="B26" s="75"/>
      <c r="C26" s="76"/>
      <c r="D26" s="75"/>
    </row>
    <row r="27" spans="1:4" ht="13.5" customHeight="1">
      <c r="A27" s="78" t="s">
        <v>257</v>
      </c>
      <c r="B27" s="75"/>
      <c r="C27" s="76"/>
      <c r="D27" s="75"/>
    </row>
    <row r="28" spans="1:4">
      <c r="A28" s="78" t="s">
        <v>258</v>
      </c>
      <c r="B28" s="75">
        <v>6059</v>
      </c>
      <c r="C28" s="76"/>
      <c r="D28" s="75"/>
    </row>
    <row r="29" spans="1:4">
      <c r="A29" s="74" t="s">
        <v>259</v>
      </c>
      <c r="B29" s="79">
        <f>SUM(B21:B28)</f>
        <v>-279006973</v>
      </c>
      <c r="C29" s="76"/>
      <c r="D29" s="79">
        <f>SUM(D21:D28)</f>
        <v>-30352133</v>
      </c>
    </row>
    <row r="30" spans="1:4">
      <c r="A30" s="80"/>
      <c r="B30" s="75"/>
      <c r="C30" s="76"/>
      <c r="D30" s="75"/>
    </row>
    <row r="31" spans="1:4">
      <c r="A31" s="74" t="s">
        <v>260</v>
      </c>
      <c r="B31" s="75"/>
      <c r="C31" s="76"/>
      <c r="D31" s="75"/>
    </row>
    <row r="32" spans="1:4">
      <c r="A32" s="78" t="s">
        <v>261</v>
      </c>
      <c r="B32" s="75"/>
      <c r="C32" s="76"/>
      <c r="D32" s="75"/>
    </row>
    <row r="33" spans="1:4">
      <c r="A33" s="78" t="s">
        <v>262</v>
      </c>
      <c r="B33" s="75"/>
      <c r="C33" s="76"/>
      <c r="D33" s="75"/>
    </row>
    <row r="34" spans="1:4">
      <c r="A34" s="78" t="s">
        <v>263</v>
      </c>
      <c r="B34" s="75"/>
      <c r="C34" s="76"/>
      <c r="D34" s="75"/>
    </row>
    <row r="35" spans="1:4">
      <c r="A35" s="78" t="s">
        <v>264</v>
      </c>
      <c r="B35" s="75"/>
      <c r="C35" s="76"/>
      <c r="D35" s="75"/>
    </row>
    <row r="36" spans="1:4">
      <c r="A36" s="78" t="s">
        <v>265</v>
      </c>
      <c r="B36" s="75"/>
      <c r="C36" s="76"/>
      <c r="D36" s="75"/>
    </row>
    <row r="37" spans="1:4">
      <c r="A37" s="78" t="s">
        <v>266</v>
      </c>
      <c r="B37" s="75"/>
      <c r="C37" s="76"/>
      <c r="D37" s="75"/>
    </row>
    <row r="38" spans="1:4">
      <c r="A38" s="78" t="s">
        <v>267</v>
      </c>
      <c r="B38" s="75"/>
      <c r="C38" s="76"/>
      <c r="D38" s="75"/>
    </row>
    <row r="39" spans="1:4">
      <c r="A39" s="78" t="s">
        <v>268</v>
      </c>
      <c r="B39" s="75"/>
      <c r="C39" s="76"/>
      <c r="D39" s="75"/>
    </row>
    <row r="40" spans="1:4">
      <c r="A40" s="78" t="s">
        <v>269</v>
      </c>
      <c r="B40" s="75"/>
      <c r="C40" s="76"/>
      <c r="D40" s="75"/>
    </row>
    <row r="41" spans="1:4">
      <c r="A41" s="78" t="s">
        <v>270</v>
      </c>
      <c r="B41" s="75">
        <v>-1661140</v>
      </c>
      <c r="C41" s="76"/>
      <c r="D41" s="75"/>
    </row>
    <row r="42" spans="1:4">
      <c r="A42" s="74" t="s">
        <v>271</v>
      </c>
      <c r="B42" s="79">
        <f>SUM(B32:B41)</f>
        <v>-1661140</v>
      </c>
      <c r="C42" s="76"/>
      <c r="D42" s="79">
        <f>SUM(D32:D41)</f>
        <v>0</v>
      </c>
    </row>
    <row r="43" spans="1:4">
      <c r="A43" s="80"/>
      <c r="B43" s="75"/>
      <c r="C43" s="76"/>
      <c r="D43" s="75"/>
    </row>
    <row r="44" spans="1:4">
      <c r="A44" s="74" t="s">
        <v>272</v>
      </c>
      <c r="B44" s="81">
        <f>B18+B29+B42</f>
        <v>42508431</v>
      </c>
      <c r="C44" s="76"/>
      <c r="D44" s="81">
        <f>D18+D29+D42</f>
        <v>5748279</v>
      </c>
    </row>
    <row r="45" spans="1:4">
      <c r="A45" s="82" t="s">
        <v>273</v>
      </c>
      <c r="B45" s="75">
        <v>9206863</v>
      </c>
      <c r="C45" s="76"/>
      <c r="D45" s="75">
        <v>3458584</v>
      </c>
    </row>
    <row r="46" spans="1:4">
      <c r="A46" s="82" t="s">
        <v>274</v>
      </c>
      <c r="B46" s="75"/>
      <c r="C46" s="76"/>
      <c r="D46" s="75"/>
    </row>
    <row r="47" spans="1:4" ht="15.75" thickBot="1">
      <c r="A47" s="83" t="s">
        <v>275</v>
      </c>
      <c r="B47" s="84">
        <f>B44+B45+B46</f>
        <v>51715294</v>
      </c>
      <c r="C47" s="85"/>
      <c r="D47" s="84">
        <f>D44+D45+D46</f>
        <v>9206863</v>
      </c>
    </row>
    <row r="48" spans="1:4" ht="15.75" thickTop="1">
      <c r="A48" s="86"/>
    </row>
    <row r="49" spans="1:1">
      <c r="A49" s="86"/>
    </row>
  </sheetData>
  <mergeCells count="1"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3.2-CashFlow (direkt)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2019-07-24T16:12:14Z</cp:lastPrinted>
  <dcterms:created xsi:type="dcterms:W3CDTF">2012-01-19T09:31:29Z</dcterms:created>
  <dcterms:modified xsi:type="dcterms:W3CDTF">2021-07-20T08:47:52Z</dcterms:modified>
</cp:coreProperties>
</file>