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730" windowHeight="8325" tabRatio="883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0" i="26" l="1"/>
  <c r="B20" i="26"/>
  <c r="B19" i="26"/>
  <c r="B29" i="26" l="1"/>
  <c r="D33" i="26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D35" i="26" l="1"/>
  <c r="D37" i="26" s="1"/>
  <c r="B35" i="26"/>
  <c r="B37" i="26" s="1"/>
  <c r="B73" i="26"/>
  <c r="B53" i="26" l="1"/>
  <c r="B75" i="26" s="1"/>
  <c r="D53" i="26"/>
  <c r="D75" i="26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<sst xmlns="http://schemas.openxmlformats.org/spreadsheetml/2006/main" count="417" uniqueCount="269">
  <si>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</si>
  <si>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</si>
  <si>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</si>
  <si>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</si>
  <si>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</si>
  <si>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</si>
  <si>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</si>
  <si>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</si>
  <si>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</si>
  <si>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</si>
  <si>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</si>
  <si>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</si>
  <si>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</si>
  <si>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</si>
  <si>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</si>
  <si>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</si>
  <si>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</si>
  <si>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</si>
  <si>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</si>
  <si>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</si>
  <si>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</si>
  <si>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</si>
  <si>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</si>
  <si>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</si>
  <si>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</si>
  <si>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</si>
  <si>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</si>
  <si>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</si>
  <si>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</si>
  <si>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</si>
  <si>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</si>
  <si>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</si>
  <si>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</si>
  <si>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</si>
  <si>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</si>
  <si>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</si>
  <si>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</si>
  <si>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</si>
  <si>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</si>
  <si>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</si>
  <si>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</si>
  <si>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</si>
  <si>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</si>
  <si>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</si>
  <si>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</si>
  <si>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</si>
  <si>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</si>
  <si>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</si>
  <si>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</si>
  <si>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</si>
  <si>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</si>
  <si>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</si>
  <si>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</si>
  <si>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</si>
  <si>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</si>
  <si>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</si>
  <si>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</si>
  <si>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</si>
  <si>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</si>
  <si>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</si>
  <si>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</si>
  <si>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</si>
  <si>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</si>
  <si>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</si>
  <si>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</si>
  <si>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</si>
  <si>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</si>
  <si>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</si>
  <si>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</si>
  <si>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</si>
  <si>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</si>
  <si>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</si>
  <si>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</si>
  <si>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</si>
  <si>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</si>
  <si>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</si>
  <si>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</si>
  <si>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</si>
  <si>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</si>
  <si>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</si>
  <si>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</si>
  <si>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</si>
  <si>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</si>
  <si>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</si>
  <si>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</si>
  <si>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</si>
  <si>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</si>
  <si>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</si>
  <si>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</si>
  <si>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</si>
  <si>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</si>
  <si>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</si>
  <si>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</si>
  <si>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</si>
  <si>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</si>
  <si>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</si>
  <si>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</si>
  <si>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</si>
  <si>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</si>
  <si>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</si>
  <si>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</si>
  <si>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</si>
  <si>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</si>
  <si>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</si>
  <si>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</si>
  <si>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</si>
  <si>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</si>
  <si>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</si>
  <si>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</si>
  <si>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</si>
  <si>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</si>
  <si>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</si>
  <si>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</si>
  <si>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</si>
  <si>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</si>
  <si>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</si>
  <si>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</si>
  <si>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</si>
  <si>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</si>
  <si>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</si>
  <si>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</si>
  <si>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</si>
  <si>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</si>
  <si>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</si>
  <si>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</si>
  <si>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</si>
  <si>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</si>
  <si>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</si>
  <si>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</si>
  <si>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</si>
  <si>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</si>
  <si>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</si>
  <si>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</si>
  <si>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</si>
  <si>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</si>
  <si>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</si>
  <si>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</si>
  <si>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</si>
  <si>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</si>
  <si>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</si>
  <si>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</si>
  <si>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</si>
  <si>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</si>
  <si>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</si>
  <si>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</si>
  <si>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</si>
  <si>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</si>
  <si>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</si>
  <si>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</si>
  <si>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</si>
  <si>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</si>
  <si>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</si>
  <si>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</si>
  <si>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</si>
  <si>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</si>
  <si>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</si>
  <si>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</si>
  <si>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</si>
  <si>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</si>
  <si>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</si>
  <si>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</si>
  <si>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</si>
  <si>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</si>
  <si>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</si>
  <si>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</si>
  <si>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</si>
  <si>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</si>
  <si>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</si>
  <si>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</si>
  <si>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</si>
  <si>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</si>
  <si>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</si>
  <si>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</si>
  <si>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</si>
  <si>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</si>
  <si>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</si>
  <si>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</si>
  <si>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</si>
  <si>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</si>
  <si>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</si>
  <si>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</si>
  <si>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</si>
  <si>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</si>
  <si>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</si>
  <si>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</si>
  <si>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</si>
  <si>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</si>
  <si>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</si>
  <si>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</si>
  <si>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</si>
  <si>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</si>
  <si>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</si>
  <si>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</si>
  <si>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</si>
  <si>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</si>
  <si>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</si>
  <si>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</si>
  <si>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</si>
  <si>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</si>
  <si>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</si>
  <si>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</si>
  <si>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</si>
  <si>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</si>
  <si>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</si>
  <si>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</si>
  <si>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</si>
  <si>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</si>
  <si>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</si>
  <si>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</si>
  <si>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</si>
  <si>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</si>
  <si>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</si>
  <si>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</si>
  <si>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</si>
  <si>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</si>
  <si>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</si>
  <si>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</si>
  <si>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</si>
  <si>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</si>
  <si>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</si>
  <si>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</si>
  <si>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</si>
  <si>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</si>
  <si>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</si>
  <si>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</si>
  <si>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</si>
  <si>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</si>
  <si>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</si>
  <si>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</si>
  <si>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</si>
  <si>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</si>
  <si>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</si>
  <si>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</si>
  <si>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</si>
  <si>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</si>
  <si>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</si>
  <si>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</si>
  <si>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</si>
  <si>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</si>
  <si>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</si>
  <si>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</si>
  <si>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</si>
  <si>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</si>
  <si>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</si>
  <si>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</si>
  <si>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</si>
  <si>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</si>
  <si>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</si>
  <si>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</si>
  <si>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</si>
  <si>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</si>
  <si>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</si>
  <si>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</si>
  <si>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</si>
  <si>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</si>
  <si>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</si>
  <si>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</si>
  <si>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</si>
  <si>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</si>
  <si>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</si>
  <si>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</si>
  <si>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</si>
  <si>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</si>
  <si>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</si>
  <si>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</si>
  <si>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</si>
  <si>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>Deme te paguara nga Risiguruesi</t>
  </si>
  <si>
    <t>SIGAL UNIQA GROUP AUSTRIA SH.A</t>
  </si>
  <si>
    <t>NIPT: J91809007H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</si>
</sst>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37" fontId="175" fillId="0" borderId="0" xfId="0" applyNumberFormat="1" applyFont="1" applyFill="1" applyBorder="1" applyAlignment="1" applyProtection="1"/>
    <xf numFmtId="43" fontId="175" fillId="0" borderId="0" xfId="215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zoomScaleNormal="100" workbookViewId="0">
      <selection activeCell="D83" sqref="D83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13.140625" style="35" bestFit="1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221</v>
      </c>
    </row>
    <row r="2" spans="1:6">
      <c r="A2" s="42" t="s">
        <v>267</v>
      </c>
    </row>
    <row r="3" spans="1:6">
      <c r="A3" s="42" t="s">
        <v>268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260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249</v>
      </c>
      <c r="B8" s="49">
        <v>4113160122</v>
      </c>
      <c r="C8" s="44"/>
      <c r="D8" s="49">
        <v>4003440970</v>
      </c>
      <c r="E8" s="43"/>
      <c r="F8" s="36"/>
    </row>
    <row r="9" spans="1:6">
      <c r="A9" s="51" t="s">
        <v>250</v>
      </c>
      <c r="B9" s="49">
        <v>-642143951</v>
      </c>
      <c r="C9" s="44"/>
      <c r="D9" s="49">
        <v>-672344026</v>
      </c>
      <c r="E9" s="43"/>
      <c r="F9" s="36"/>
    </row>
    <row r="10" spans="1:6">
      <c r="A10" s="52" t="s">
        <v>251</v>
      </c>
      <c r="B10" s="60">
        <f>SUM(B8:B9)</f>
        <v>3471016171</v>
      </c>
      <c r="C10" s="52"/>
      <c r="D10" s="60">
        <f>SUM(D8:D9)</f>
        <v>3331096944</v>
      </c>
      <c r="E10" s="43"/>
      <c r="F10" s="36"/>
    </row>
    <row r="11" spans="1:6">
      <c r="A11" s="51" t="s">
        <v>252</v>
      </c>
      <c r="B11" s="49">
        <v>-15599288</v>
      </c>
      <c r="C11" s="44"/>
      <c r="D11" s="49">
        <v>139602237</v>
      </c>
      <c r="E11" s="43"/>
      <c r="F11" s="36"/>
    </row>
    <row r="12" spans="1:6">
      <c r="A12" s="51" t="s">
        <v>253</v>
      </c>
      <c r="B12" s="49">
        <v>-88186676</v>
      </c>
      <c r="C12" s="44"/>
      <c r="D12" s="49">
        <v>-131296630</v>
      </c>
      <c r="E12" s="43"/>
      <c r="F12" s="36"/>
    </row>
    <row r="13" spans="1:6">
      <c r="A13" s="52" t="s">
        <v>254</v>
      </c>
      <c r="B13" s="60">
        <f>SUM(B10:B12)</f>
        <v>3367230207</v>
      </c>
      <c r="C13" s="52"/>
      <c r="D13" s="60">
        <f>SUM(D10:D12)</f>
        <v>3339402551</v>
      </c>
      <c r="E13" s="43"/>
      <c r="F13" s="36"/>
    </row>
    <row r="14" spans="1:6">
      <c r="A14" s="51" t="s">
        <v>241</v>
      </c>
      <c r="B14" s="49">
        <v>94535775</v>
      </c>
      <c r="C14" s="44"/>
      <c r="D14" s="49">
        <v>63696250</v>
      </c>
      <c r="E14" s="43"/>
      <c r="F14" s="36"/>
    </row>
    <row r="15" spans="1:6">
      <c r="A15" s="51" t="s">
        <v>242</v>
      </c>
      <c r="B15" s="49"/>
      <c r="C15" s="44"/>
      <c r="D15" s="49"/>
      <c r="E15" s="43"/>
      <c r="F15" s="36"/>
    </row>
    <row r="16" spans="1:6">
      <c r="A16" s="51" t="s">
        <v>243</v>
      </c>
      <c r="B16" s="49"/>
      <c r="C16" s="44"/>
      <c r="D16" s="49"/>
      <c r="E16" s="43"/>
      <c r="F16" s="36"/>
    </row>
    <row r="17" spans="1:6">
      <c r="A17" s="61" t="s">
        <v>213</v>
      </c>
      <c r="B17" s="49"/>
      <c r="C17" s="44"/>
      <c r="D17" s="49"/>
      <c r="E17" s="43"/>
      <c r="F17" s="36"/>
    </row>
    <row r="18" spans="1:6">
      <c r="A18" s="52" t="s">
        <v>255</v>
      </c>
      <c r="B18" s="60">
        <f>SUM(B13:B17)</f>
        <v>3461765982</v>
      </c>
      <c r="C18" s="52"/>
      <c r="D18" s="60">
        <f>SUM(D13:D17)</f>
        <v>3403098801</v>
      </c>
      <c r="E18" s="43"/>
      <c r="F18" s="36"/>
    </row>
    <row r="19" spans="1:6">
      <c r="A19" s="63" t="s">
        <v>261</v>
      </c>
      <c r="B19" s="49">
        <f>-1149306792</f>
        <v>-1149306792</v>
      </c>
      <c r="C19" s="52"/>
      <c r="D19" s="49">
        <v>-1270001917</v>
      </c>
      <c r="E19" s="43"/>
      <c r="F19" s="36"/>
    </row>
    <row r="20" spans="1:6">
      <c r="A20" s="63" t="s">
        <v>262</v>
      </c>
      <c r="B20" s="49">
        <f>-130320689-11941495</f>
        <v>-142262184</v>
      </c>
      <c r="C20" s="52"/>
      <c r="D20" s="49">
        <f>-245343110+249371021</f>
        <v>4027911</v>
      </c>
      <c r="E20" s="43"/>
      <c r="F20" s="36"/>
    </row>
    <row r="21" spans="1:6">
      <c r="A21" s="61" t="s">
        <v>266</v>
      </c>
      <c r="B21" s="49">
        <v>8420536</v>
      </c>
      <c r="C21" s="52"/>
      <c r="D21" s="49">
        <v>169322989</v>
      </c>
      <c r="E21" s="43"/>
      <c r="F21" s="36"/>
    </row>
    <row r="22" spans="1:6">
      <c r="A22" s="64" t="s">
        <v>256</v>
      </c>
      <c r="B22" s="60">
        <f>SUM(B19:B21)</f>
        <v>-1283148440</v>
      </c>
      <c r="C22" s="52"/>
      <c r="D22" s="60">
        <f>SUM(D19:D21)</f>
        <v>-1096651017</v>
      </c>
      <c r="E22" s="43"/>
      <c r="F22" s="36"/>
    </row>
    <row r="23" spans="1:6">
      <c r="A23" s="51" t="s">
        <v>257</v>
      </c>
      <c r="B23" s="49">
        <v>-628357426</v>
      </c>
      <c r="C23" s="44"/>
      <c r="D23" s="49">
        <v>-768005863</v>
      </c>
      <c r="E23" s="43"/>
      <c r="F23" s="36"/>
    </row>
    <row r="24" spans="1:6">
      <c r="A24" s="51" t="s">
        <v>244</v>
      </c>
      <c r="B24" s="49">
        <v>0</v>
      </c>
      <c r="C24" s="44"/>
      <c r="D24" s="49"/>
      <c r="E24" s="43"/>
      <c r="F24" s="36"/>
    </row>
    <row r="25" spans="1:6">
      <c r="A25" s="51" t="s">
        <v>259</v>
      </c>
      <c r="B25" s="49">
        <v>-1123026531</v>
      </c>
      <c r="C25" s="44"/>
      <c r="D25" s="49">
        <v>-1044300431</v>
      </c>
      <c r="E25" s="43"/>
      <c r="F25" s="36"/>
    </row>
    <row r="26" spans="1:6">
      <c r="A26" s="51" t="s">
        <v>245</v>
      </c>
      <c r="B26" s="49"/>
      <c r="C26" s="44"/>
      <c r="D26" s="49"/>
      <c r="E26" s="43"/>
      <c r="F26" s="36"/>
    </row>
    <row r="27" spans="1:6">
      <c r="A27" s="51" t="s">
        <v>223</v>
      </c>
      <c r="B27" s="49">
        <v>-293526425</v>
      </c>
      <c r="C27" s="44"/>
      <c r="D27" s="49">
        <v>-236932324</v>
      </c>
      <c r="E27" s="43"/>
      <c r="F27" s="36"/>
    </row>
    <row r="28" spans="1:6">
      <c r="A28" s="61" t="s">
        <v>213</v>
      </c>
      <c r="B28" s="49"/>
      <c r="C28" s="44"/>
      <c r="D28" s="49"/>
      <c r="E28" s="43"/>
      <c r="F28" s="36"/>
    </row>
    <row r="29" spans="1:6">
      <c r="A29" s="64" t="s">
        <v>265</v>
      </c>
      <c r="B29" s="60">
        <f>SUM(B23:B28)</f>
        <v>-2044910382</v>
      </c>
      <c r="C29" s="51"/>
      <c r="D29" s="60">
        <f>SUM(D23:D28)</f>
        <v>-2049238618</v>
      </c>
      <c r="E29" s="43"/>
      <c r="F29" s="36"/>
    </row>
    <row r="30" spans="1:6">
      <c r="A30" s="51" t="s">
        <v>263</v>
      </c>
      <c r="B30" s="49">
        <v>197775994</v>
      </c>
      <c r="C30" s="44"/>
      <c r="D30" s="49">
        <v>174123754</v>
      </c>
      <c r="E30" s="43"/>
      <c r="F30" s="36"/>
    </row>
    <row r="31" spans="1:6">
      <c r="A31" s="51" t="s">
        <v>264</v>
      </c>
      <c r="B31" s="49"/>
      <c r="C31" s="44"/>
      <c r="D31" s="49"/>
      <c r="E31" s="43"/>
      <c r="F31" s="36"/>
    </row>
    <row r="32" spans="1:6">
      <c r="A32" s="51" t="s">
        <v>258</v>
      </c>
      <c r="B32" s="49">
        <v>-126529386</v>
      </c>
      <c r="C32" s="44"/>
      <c r="D32" s="49">
        <v>-125043562</v>
      </c>
      <c r="E32" s="43"/>
      <c r="F32" s="36"/>
    </row>
    <row r="33" spans="1:7">
      <c r="A33" s="52" t="s">
        <v>247</v>
      </c>
      <c r="B33" s="60">
        <f>SUM(B30:B32)</f>
        <v>71246608</v>
      </c>
      <c r="C33" s="51"/>
      <c r="D33" s="60">
        <f>SUM(D30:D32)</f>
        <v>49080192</v>
      </c>
      <c r="E33" s="43"/>
      <c r="F33" s="66"/>
    </row>
    <row r="34" spans="1:7">
      <c r="A34" s="52"/>
      <c r="B34" s="62">
        <v>-71246608</v>
      </c>
      <c r="C34" s="51"/>
      <c r="D34" s="62">
        <v>-49080192</v>
      </c>
      <c r="E34" s="43"/>
      <c r="F34" s="36"/>
    </row>
    <row r="35" spans="1:7">
      <c r="A35" s="52" t="s">
        <v>214</v>
      </c>
      <c r="B35" s="62">
        <f>+B18+B22+B29+B33</f>
        <v>204953768</v>
      </c>
      <c r="C35" s="51"/>
      <c r="D35" s="62">
        <f>+D18+D22+D29+D33</f>
        <v>306289358</v>
      </c>
      <c r="E35" s="43"/>
      <c r="F35" s="36"/>
    </row>
    <row r="36" spans="1:7">
      <c r="A36" s="51" t="s">
        <v>26</v>
      </c>
      <c r="B36" s="49">
        <v>-20058328</v>
      </c>
      <c r="C36" s="44"/>
      <c r="D36" s="49">
        <v>-58265791</v>
      </c>
      <c r="E36" s="43"/>
      <c r="F36" s="36"/>
      <c r="G36" s="67"/>
    </row>
    <row r="37" spans="1:7" ht="15" customHeight="1" thickBot="1">
      <c r="A37" s="52" t="s">
        <v>248</v>
      </c>
      <c r="B37" s="56">
        <f>SUM(B33:B36)</f>
        <v>184895440</v>
      </c>
      <c r="C37" s="44"/>
      <c r="D37" s="56">
        <f>SUM(D33:D36)</f>
        <v>248023567</v>
      </c>
      <c r="E37" s="43"/>
      <c r="F37" s="36"/>
      <c r="G37" s="67"/>
    </row>
    <row r="38" spans="1:7" ht="15" customHeight="1" thickTop="1">
      <c r="A38" s="51"/>
      <c r="B38" s="51"/>
      <c r="C38" s="51"/>
      <c r="D38" s="51"/>
      <c r="E38" s="51"/>
      <c r="F38" s="36"/>
    </row>
    <row r="39" spans="1:7">
      <c r="A39" s="52" t="s">
        <v>224</v>
      </c>
      <c r="B39" s="52"/>
      <c r="C39" s="52"/>
      <c r="D39" s="52"/>
      <c r="E39" s="43"/>
      <c r="F39" s="36"/>
    </row>
    <row r="40" spans="1:7">
      <c r="A40" s="51" t="s">
        <v>225</v>
      </c>
      <c r="B40" s="49"/>
      <c r="C40" s="44"/>
      <c r="D40" s="49"/>
      <c r="E40" s="43"/>
      <c r="F40" s="36"/>
    </row>
    <row r="41" spans="1:7">
      <c r="A41" s="51" t="s">
        <v>226</v>
      </c>
      <c r="B41" s="49"/>
      <c r="C41" s="44"/>
      <c r="D41" s="49"/>
      <c r="E41" s="43"/>
      <c r="F41" s="36"/>
    </row>
    <row r="42" spans="1:7">
      <c r="A42" s="51"/>
      <c r="B42" s="55"/>
      <c r="C42" s="55"/>
      <c r="D42" s="55"/>
      <c r="E42" s="43"/>
      <c r="F42" s="36"/>
    </row>
    <row r="43" spans="1:7">
      <c r="A43" s="52" t="s">
        <v>227</v>
      </c>
      <c r="B43" s="36"/>
      <c r="C43" s="36"/>
      <c r="D43" s="36"/>
      <c r="E43" s="48"/>
      <c r="F43" s="36"/>
    </row>
    <row r="44" spans="1:7">
      <c r="A44" s="51" t="s">
        <v>228</v>
      </c>
      <c r="B44" s="45"/>
      <c r="C44" s="45"/>
      <c r="D44" s="45"/>
      <c r="E44" s="48"/>
      <c r="F44" s="36"/>
    </row>
    <row r="45" spans="1:7">
      <c r="A45" s="54" t="s">
        <v>229</v>
      </c>
      <c r="B45" s="49"/>
      <c r="C45" s="44"/>
      <c r="D45" s="49"/>
      <c r="E45" s="43"/>
      <c r="F45" s="36"/>
    </row>
    <row r="46" spans="1:7">
      <c r="A46" s="54" t="s">
        <v>230</v>
      </c>
      <c r="B46" s="49"/>
      <c r="C46" s="44"/>
      <c r="D46" s="49"/>
      <c r="E46" s="43"/>
      <c r="F46" s="36"/>
    </row>
    <row r="47" spans="1:7">
      <c r="A47" s="55"/>
      <c r="B47" s="55"/>
      <c r="C47" s="55"/>
      <c r="D47" s="55"/>
      <c r="E47" s="43"/>
      <c r="F47" s="36"/>
    </row>
    <row r="48" spans="1:7">
      <c r="A48" s="51" t="s">
        <v>231</v>
      </c>
      <c r="B48" s="36"/>
      <c r="C48" s="36"/>
      <c r="D48" s="36"/>
      <c r="E48" s="48"/>
      <c r="F48" s="36"/>
    </row>
    <row r="49" spans="1:6">
      <c r="A49" s="54" t="s">
        <v>229</v>
      </c>
      <c r="B49" s="49"/>
      <c r="C49" s="44"/>
      <c r="D49" s="49"/>
      <c r="E49" s="36"/>
      <c r="F49" s="36"/>
    </row>
    <row r="50" spans="1:6">
      <c r="A50" s="54" t="s">
        <v>230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232</v>
      </c>
      <c r="B53" s="57">
        <f>B37</f>
        <v>184895440</v>
      </c>
      <c r="D53" s="57">
        <f>D37</f>
        <v>248023567</v>
      </c>
    </row>
    <row r="54" spans="1:6" s="35" customFormat="1">
      <c r="A54" s="52"/>
    </row>
    <row r="55" spans="1:6" s="35" customFormat="1">
      <c r="A55" s="53" t="s">
        <v>222</v>
      </c>
    </row>
    <row r="56" spans="1:6" s="35" customFormat="1">
      <c r="A56" s="52"/>
    </row>
    <row r="57" spans="1:6" s="35" customFormat="1">
      <c r="A57" s="52" t="s">
        <v>233</v>
      </c>
    </row>
    <row r="58" spans="1:6" s="35" customFormat="1">
      <c r="A58" s="51" t="s">
        <v>234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246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235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236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237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238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239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240</v>
      </c>
      <c r="B75" s="58">
        <f>B73+B53</f>
        <v>184895440</v>
      </c>
      <c r="D75" s="58">
        <f>D73+D53</f>
        <v>248023567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225</v>
      </c>
      <c r="B78" s="59"/>
      <c r="D78" s="59"/>
    </row>
    <row r="79" spans="1:4" s="35" customFormat="1">
      <c r="A79" s="51" t="s">
        <v>226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2019-07-18T23:20:04Z</dcterms:modified>
</cp:coreProperties>
</file>