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C43" i="2" l="1"/>
  <c r="B43"/>
  <c r="C68"/>
  <c r="B68"/>
  <c r="C53"/>
  <c r="C70" s="1"/>
  <c r="B53"/>
  <c r="B70" s="1"/>
  <c r="C36"/>
  <c r="B36"/>
  <c r="C22"/>
  <c r="B22"/>
  <c r="C14"/>
  <c r="C24" s="1"/>
  <c r="B14"/>
  <c r="B24" s="1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<sst xmlns="http://schemas.openxmlformats.org/spreadsheetml/2006/main" count="86" uniqueCount="75">
  <si>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</si>
  <si>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</si>
  <si>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</si>
  <si>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</si>
  <si>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</si>
  <si>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</si>
  <si>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</si>
  <si>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</si>
  <si>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</si>
  <si>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</si>
  <si>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</si>
  <si>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</si>
  <si>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</si>
  <si>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</si>
  <si>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</si>
  <si>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</si>
  <si>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</si>
  <si>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</si>
  <si>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</si>
  <si>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</si>
  <si>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</si>
  <si>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</si>
  <si>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</si>
  <si>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</si>
  <si>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</si>
  <si>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</si>
  <si>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</si>
  <si>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</si>
  <si>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</si>
  <si>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</si>
  <si>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</si>
  <si>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</si>
  <si>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</si>
  <si>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</si>
  <si>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</si>
  <si>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</si>
  <si>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</si>
  <si>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</si>
  <si>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</si>
  <si>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</si>
  <si>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</si>
  <si>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</si>
  <si>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</si>
  <si>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</si>
  <si>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</si>
  <si>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</si>
  <si>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</si>
  <si>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</si>
  <si>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</si>
  <si>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Te tjera aktive afatshkurtra nga aktiviteti I shfrytezimit</t>
  </si>
  <si>
    <t>Mallra</t>
  </si>
  <si>
    <t>Te tjera detyrime afatshkurtra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</si>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</sst>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0" fontId="17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13" fillId="0" borderId="0" xfId="2" applyNumberFormat="1" applyFont="1" applyBorder="1" applyAlignment="1">
      <alignment vertical="center"/>
    </xf>
    <xf numFmtId="165" fontId="14" fillId="0" borderId="0" xfId="2" applyNumberFormat="1" applyFont="1" applyBorder="1" applyAlignment="1">
      <alignment vertical="center"/>
    </xf>
    <xf numFmtId="165" fontId="15" fillId="0" borderId="0" xfId="2" applyNumberFormat="1" applyFont="1" applyBorder="1" applyAlignment="1">
      <alignment vertical="center"/>
    </xf>
    <xf numFmtId="165" fontId="15" fillId="4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165" fontId="0" fillId="0" borderId="0" xfId="2" applyNumberFormat="1" applyFont="1" applyFill="1" applyBorder="1"/>
    <xf numFmtId="165" fontId="2" fillId="3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65" fontId="15" fillId="0" borderId="0" xfId="2" applyNumberFormat="1" applyFont="1" applyBorder="1" applyAlignment="1">
      <alignment horizontal="left" vertical="center"/>
    </xf>
    <xf numFmtId="165" fontId="2" fillId="4" borderId="3" xfId="2" applyNumberFormat="1" applyFont="1" applyFill="1" applyBorder="1" applyAlignment="1">
      <alignment vertical="center"/>
    </xf>
    <xf numFmtId="165" fontId="2" fillId="4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C44" sqref="C44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5" t="s">
        <v>16</v>
      </c>
      <c r="B2" s="22" t="s">
        <v>0</v>
      </c>
      <c r="C2" s="22" t="s">
        <v>0</v>
      </c>
    </row>
    <row r="3" spans="1:3" ht="15" customHeight="1">
      <c r="A3" s="25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11190600</v>
      </c>
      <c r="C7" s="19">
        <v>10583062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32</v>
      </c>
      <c r="B10" s="3"/>
      <c r="C10" s="3"/>
    </row>
    <row r="11" spans="1:3">
      <c r="A11" s="2" t="s">
        <v>19</v>
      </c>
      <c r="B11" s="3">
        <v>7193962</v>
      </c>
      <c r="C11" s="3">
        <v>7193962</v>
      </c>
    </row>
    <row r="12" spans="1:3">
      <c r="A12" s="2" t="s">
        <v>20</v>
      </c>
      <c r="B12" s="3"/>
      <c r="C12" s="3"/>
    </row>
    <row r="13" spans="1:3">
      <c r="A13" s="23" t="s">
        <v>49</v>
      </c>
      <c r="B13" s="3">
        <v>634337</v>
      </c>
      <c r="C13" s="3">
        <v>634337</v>
      </c>
    </row>
    <row r="14" spans="1:3">
      <c r="A14" s="12" t="s">
        <v>7</v>
      </c>
      <c r="B14" s="19">
        <f>SUM(B10:B13)</f>
        <v>7828299</v>
      </c>
      <c r="C14" s="19">
        <f>SUM(C10:C13)</f>
        <v>7828299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1479206</v>
      </c>
      <c r="C17" s="3">
        <v>994652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50</v>
      </c>
      <c r="B20" s="3">
        <v>1076204</v>
      </c>
      <c r="C20" s="3">
        <v>1037204</v>
      </c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SUM(B17:B21)</f>
        <v>2555410</v>
      </c>
      <c r="C22" s="19">
        <f>SUM(C17:C21)</f>
        <v>2031856</v>
      </c>
    </row>
    <row r="23" spans="1:3">
      <c r="A23" s="12"/>
      <c r="B23" s="3"/>
      <c r="C23" s="3"/>
    </row>
    <row r="24" spans="1:3" ht="15.75" thickBot="1">
      <c r="A24" s="12" t="s">
        <v>31</v>
      </c>
      <c r="B24" s="20">
        <f>B7+B14+B22</f>
        <v>21574309</v>
      </c>
      <c r="C24" s="20">
        <f>C7+C14+C22</f>
        <v>20443217</v>
      </c>
    </row>
    <row r="25" spans="1:3">
      <c r="A25" s="6"/>
      <c r="B25" s="3"/>
      <c r="C25" s="3"/>
    </row>
    <row r="26" spans="1:3">
      <c r="A26" s="17" t="s">
        <v>28</v>
      </c>
      <c r="B26" s="3"/>
      <c r="C26" s="3"/>
    </row>
    <row r="27" spans="1:3">
      <c r="A27" s="8" t="s">
        <v>29</v>
      </c>
      <c r="B27" s="3"/>
      <c r="C27" s="3"/>
    </row>
    <row r="28" spans="1:3">
      <c r="A28" s="2" t="s">
        <v>30</v>
      </c>
      <c r="B28" s="3"/>
      <c r="C28" s="3"/>
    </row>
    <row r="29" spans="1:3">
      <c r="A29" s="2" t="s">
        <v>42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25</v>
      </c>
      <c r="B33" s="3">
        <v>136620686</v>
      </c>
      <c r="C33" s="3">
        <v>138000693</v>
      </c>
    </row>
    <row r="34" spans="1:3">
      <c r="A34" s="2" t="s">
        <v>5</v>
      </c>
      <c r="B34" s="3">
        <v>5008036</v>
      </c>
      <c r="C34" s="3">
        <v>5891808</v>
      </c>
    </row>
    <row r="35" spans="1:3">
      <c r="A35" s="2" t="s">
        <v>26</v>
      </c>
      <c r="B35" s="3">
        <v>1639872</v>
      </c>
      <c r="C35" s="3">
        <v>2060370</v>
      </c>
    </row>
    <row r="36" spans="1:3">
      <c r="A36" s="12" t="s">
        <v>7</v>
      </c>
      <c r="B36" s="19">
        <f>SUM(B33:B35)</f>
        <v>143268594</v>
      </c>
      <c r="C36" s="19">
        <f>SUM(C33:C35)</f>
        <v>145952871</v>
      </c>
    </row>
    <row r="37" spans="1:3">
      <c r="A37" s="12"/>
      <c r="B37" s="3"/>
      <c r="C37" s="3"/>
    </row>
    <row r="38" spans="1:3">
      <c r="A38" s="8" t="s">
        <v>27</v>
      </c>
      <c r="B38" s="19"/>
      <c r="C38" s="19"/>
    </row>
    <row r="39" spans="1:3">
      <c r="A39" s="24" t="s">
        <v>48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33</v>
      </c>
      <c r="B41" s="20"/>
      <c r="C41" s="20"/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B36+B24</f>
        <v>164842903</v>
      </c>
      <c r="C43" s="10">
        <f>C36+C24</f>
        <v>166396088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41</v>
      </c>
      <c r="B47" s="3"/>
      <c r="C47" s="3"/>
    </row>
    <row r="48" spans="1:3">
      <c r="A48" s="2" t="s">
        <v>44</v>
      </c>
      <c r="B48" s="3">
        <v>420250</v>
      </c>
      <c r="C48" s="3">
        <v>1151662</v>
      </c>
    </row>
    <row r="49" spans="1:4">
      <c r="A49" s="2" t="s">
        <v>34</v>
      </c>
      <c r="B49" s="3">
        <v>304553</v>
      </c>
      <c r="C49" s="3">
        <v>76330</v>
      </c>
    </row>
    <row r="50" spans="1:4">
      <c r="A50" s="2" t="s">
        <v>43</v>
      </c>
      <c r="B50" s="3">
        <v>36350</v>
      </c>
      <c r="C50" s="3">
        <v>257900</v>
      </c>
    </row>
    <row r="51" spans="1:4">
      <c r="A51" s="2" t="s">
        <v>6</v>
      </c>
      <c r="B51" s="3">
        <v>1346932</v>
      </c>
      <c r="C51" s="3">
        <v>1945600</v>
      </c>
    </row>
    <row r="52" spans="1:4">
      <c r="A52" s="23" t="s">
        <v>51</v>
      </c>
      <c r="B52" s="3"/>
      <c r="C52" s="3">
        <v>38400</v>
      </c>
    </row>
    <row r="53" spans="1:4">
      <c r="A53" s="12" t="s">
        <v>7</v>
      </c>
      <c r="B53" s="19">
        <f>SUM(B47:B52)</f>
        <v>2108085</v>
      </c>
      <c r="C53" s="19">
        <f>SUM(C48:C52)</f>
        <v>3469892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40</v>
      </c>
      <c r="B56" s="1"/>
      <c r="C56" s="1"/>
      <c r="D56" s="1"/>
    </row>
    <row r="57" spans="1:4">
      <c r="A57" s="24" t="s">
        <v>47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35</v>
      </c>
      <c r="B60" s="20"/>
      <c r="C60" s="20"/>
    </row>
    <row r="61" spans="1:4">
      <c r="A61" s="4"/>
      <c r="B61" s="3"/>
      <c r="C61" s="3"/>
    </row>
    <row r="62" spans="1:4">
      <c r="A62" s="8" t="s">
        <v>36</v>
      </c>
      <c r="B62" s="3"/>
      <c r="C62" s="3"/>
    </row>
    <row r="63" spans="1:4">
      <c r="A63" s="14" t="s">
        <v>45</v>
      </c>
      <c r="B63" s="3">
        <v>157323000</v>
      </c>
      <c r="C63" s="3">
        <v>157323000</v>
      </c>
    </row>
    <row r="64" spans="1:4">
      <c r="A64" s="14" t="s">
        <v>12</v>
      </c>
      <c r="B64" s="3">
        <v>20502988</v>
      </c>
      <c r="C64" s="3">
        <v>20502988</v>
      </c>
    </row>
    <row r="65" spans="1:3">
      <c r="A65" s="14" t="s">
        <v>39</v>
      </c>
      <c r="B65" s="3">
        <v>-191379</v>
      </c>
      <c r="C65" s="3">
        <v>-2859209</v>
      </c>
    </row>
    <row r="66" spans="1:3">
      <c r="A66" s="14" t="s">
        <v>13</v>
      </c>
      <c r="B66" s="3">
        <v>-14899791</v>
      </c>
      <c r="C66" s="3">
        <v>-12040583</v>
      </c>
    </row>
    <row r="67" spans="1:3">
      <c r="A67" s="14" t="s">
        <v>46</v>
      </c>
      <c r="B67" s="3"/>
      <c r="C67" s="3"/>
    </row>
    <row r="68" spans="1:3" ht="15.75" thickBot="1">
      <c r="A68" s="12" t="s">
        <v>37</v>
      </c>
      <c r="B68" s="20">
        <f>SUM(B63:B67)</f>
        <v>162734818</v>
      </c>
      <c r="C68" s="20">
        <f>SUM(C63:C67)</f>
        <v>162926196</v>
      </c>
    </row>
    <row r="69" spans="1:3">
      <c r="A69" s="13"/>
      <c r="B69" s="13"/>
      <c r="C69" s="13"/>
    </row>
    <row r="70" spans="1:3" ht="15.75" thickBot="1">
      <c r="A70" s="9" t="s">
        <v>38</v>
      </c>
      <c r="B70" s="10">
        <f>B53+B68</f>
        <v>164842903</v>
      </c>
      <c r="C70" s="10">
        <f>C53+C68</f>
        <v>166396088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2" width="14.5703125" style="36" bestFit="1" customWidth="1"/>
    <col min="3" max="3" width="15" style="36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6" t="s">
        <v>54</v>
      </c>
      <c r="B2" s="37" t="s">
        <v>0</v>
      </c>
      <c r="C2" s="37" t="s">
        <v>0</v>
      </c>
    </row>
    <row r="3" spans="1:14" ht="15" customHeight="1">
      <c r="A3" s="27"/>
      <c r="B3" s="37" t="s">
        <v>1</v>
      </c>
      <c r="C3" s="37" t="s">
        <v>2</v>
      </c>
    </row>
    <row r="4" spans="1:14">
      <c r="A4" s="28" t="s">
        <v>55</v>
      </c>
      <c r="B4" s="38"/>
      <c r="C4" s="38"/>
    </row>
    <row r="5" spans="1:14">
      <c r="B5" s="39"/>
      <c r="C5" s="38"/>
    </row>
    <row r="6" spans="1:14">
      <c r="A6" s="29" t="s">
        <v>56</v>
      </c>
      <c r="B6" s="40">
        <v>3552200</v>
      </c>
      <c r="C6" s="38">
        <v>5821600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9" t="s">
        <v>57</v>
      </c>
      <c r="B7" s="38">
        <v>886272</v>
      </c>
      <c r="C7" s="38">
        <v>996889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29" t="s">
        <v>58</v>
      </c>
      <c r="B8" s="38"/>
      <c r="C8" s="3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29" t="s">
        <v>59</v>
      </c>
      <c r="B9" s="38"/>
      <c r="C9" s="3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29" t="s">
        <v>60</v>
      </c>
      <c r="B10" s="41">
        <v>-1404809</v>
      </c>
      <c r="C10" s="38">
        <v>-1610729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29" t="s">
        <v>61</v>
      </c>
      <c r="B11" s="41"/>
      <c r="C11" s="3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29" t="s">
        <v>62</v>
      </c>
      <c r="B12" s="42">
        <f>B13+B14</f>
        <v>-11657881</v>
      </c>
      <c r="C12" s="42">
        <f>C13+C14</f>
        <v>-10939537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1" t="s">
        <v>63</v>
      </c>
      <c r="B13" s="41">
        <v>-9989469</v>
      </c>
      <c r="C13" s="38">
        <v>-9372791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1" t="s">
        <v>64</v>
      </c>
      <c r="B14" s="41">
        <v>-1668412</v>
      </c>
      <c r="C14" s="38">
        <v>-1566746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29" t="s">
        <v>65</v>
      </c>
      <c r="B15" s="43">
        <v>-2684278</v>
      </c>
      <c r="C15" s="44">
        <v>-4103618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29" t="s">
        <v>66</v>
      </c>
      <c r="B16" s="43">
        <v>-7297585</v>
      </c>
      <c r="C16" s="44">
        <v>-16454173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2" t="s">
        <v>67</v>
      </c>
      <c r="B17" s="45">
        <f>B6+B7+B10+B12+B15+B16</f>
        <v>-18606081</v>
      </c>
      <c r="C17" s="45">
        <f>C6+C7+C10+C12+C15+C16</f>
        <v>-26289568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46"/>
      <c r="C18" s="46"/>
      <c r="M18" t="e">
        <f t="shared" ca="1" si="0"/>
        <v>#NAME?</v>
      </c>
      <c r="N18" t="e">
        <f t="shared" ca="1" si="1"/>
        <v>#NAME?</v>
      </c>
    </row>
    <row r="19" spans="1:14">
      <c r="A19" s="33" t="s">
        <v>68</v>
      </c>
      <c r="B19" s="47"/>
      <c r="C19" s="3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0" t="s">
        <v>69</v>
      </c>
      <c r="B20" s="47">
        <v>11711</v>
      </c>
      <c r="C20" s="38">
        <v>150296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29" t="s">
        <v>70</v>
      </c>
      <c r="B21" s="41"/>
      <c r="C21" s="3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29" t="s">
        <v>71</v>
      </c>
      <c r="B22" s="41">
        <v>18402991</v>
      </c>
      <c r="C22" s="38">
        <v>23280063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45">
        <f>SUM(B20:B22)</f>
        <v>18414702</v>
      </c>
      <c r="C23" s="45">
        <f>SUM(C20:C22)</f>
        <v>23430359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4"/>
      <c r="B24" s="48"/>
      <c r="C24" s="3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4" t="s">
        <v>72</v>
      </c>
      <c r="B25" s="49">
        <f>B17+B23</f>
        <v>-191379</v>
      </c>
      <c r="C25" s="49">
        <f>C17+C23</f>
        <v>-2859209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5" t="s">
        <v>73</v>
      </c>
      <c r="B26" s="40"/>
      <c r="C26" s="3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4" t="s">
        <v>74</v>
      </c>
      <c r="B27" s="50">
        <f>B25</f>
        <v>-191379</v>
      </c>
      <c r="C27" s="50">
        <f>C25</f>
        <v>-2859209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38"/>
      <c r="C28" s="38"/>
    </row>
    <row r="29" spans="1:14">
      <c r="A29" s="13"/>
      <c r="B29" s="38"/>
      <c r="C29" s="38"/>
    </row>
    <row r="30" spans="1:14">
      <c r="A30" s="13"/>
      <c r="B30" s="38"/>
      <c r="C30" s="3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2021-09-11T07:46:29Z</dcterms:modified>
</cp:coreProperties>
</file>