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0"/>
  <c r="D75" s="1"/>
  <c r="D94" s="1"/>
  <c r="D111" s="1"/>
  <c r="B70"/>
  <c r="B75" s="1"/>
  <c r="B94" s="1"/>
  <c r="B111" s="1"/>
  <c r="D44"/>
  <c r="D55" s="1"/>
  <c r="D57" s="1"/>
  <c r="D113" s="1"/>
  <c r="B44"/>
  <c r="B55" s="1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<sst xmlns="http://schemas.openxmlformats.org/spreadsheetml/2006/main" count="520" uniqueCount="357">
  <si>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</si>
  <si>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</si>
  <si>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</si>
  <si>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</si>
  <si>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</si>
  <si>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</si>
  <si>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</si>
  <si>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</si>
  <si>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</si>
  <si>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</si>
  <si>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</si>
  <si>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</si>
  <si>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</si>
  <si>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</si>
  <si>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</si>
  <si>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</si>
  <si>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</si>
  <si>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</si>
  <si>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</si>
  <si>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</si>
  <si>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</si>
  <si>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</si>
  <si>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</si>
  <si>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</si>
  <si>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</si>
  <si>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</si>
  <si>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</si>
  <si>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</si>
  <si>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</si>
  <si>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</si>
  <si>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</si>
  <si>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</si>
  <si>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</si>
  <si>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</si>
  <si>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</si>
  <si>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</si>
  <si>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</si>
  <si>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</si>
  <si>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</si>
  <si>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</si>
  <si>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</si>
  <si>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</si>
  <si>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</si>
  <si>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</si>
  <si>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</si>
  <si>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</si>
  <si>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</si>
  <si>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</si>
  <si>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</si>
  <si>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</si>
  <si>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</si>
  <si>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</si>
  <si>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</si>
  <si>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</si>
  <si>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</si>
  <si>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</si>
  <si>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</si>
  <si>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</si>
  <si>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</si>
  <si>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</si>
  <si>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</si>
  <si>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</si>
  <si>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</si>
  <si>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</si>
  <si>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</si>
  <si>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</si>
  <si>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</si>
  <si>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</si>
  <si>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</si>
  <si>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</si>
  <si>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</si>
  <si>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</si>
  <si>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</si>
  <si>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</si>
  <si>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</si>
  <si>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</si>
  <si>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</si>
  <si>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</si>
  <si>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</si>
  <si>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</si>
  <si>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</si>
  <si>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</si>
  <si>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</si>
  <si>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</si>
  <si>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</si>
  <si>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</si>
  <si>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</si>
  <si>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</si>
  <si>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</si>
  <si>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</si>
  <si>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</si>
  <si>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</si>
  <si>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</si>
  <si>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</si>
  <si>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</si>
  <si>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</si>
  <si>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</si>
  <si>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</si>
  <si>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</si>
  <si>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</si>
  <si>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</si>
  <si>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</si>
  <si>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</si>
  <si>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</si>
  <si>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</si>
  <si>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</si>
  <si>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</si>
  <si>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</si>
  <si>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</si>
  <si>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</si>
  <si>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</si>
  <si>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</si>
  <si>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</si>
  <si>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</si>
  <si>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</si>
  <si>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</si>
  <si>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</si>
  <si>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</si>
  <si>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</si>
  <si>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</si>
  <si>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</si>
  <si>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</si>
  <si>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</si>
  <si>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</si>
  <si>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</si>
  <si>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</si>
  <si>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</si>
  <si>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</si>
  <si>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</si>
  <si>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</si>
  <si>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</si>
  <si>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</si>
  <si>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</si>
  <si>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</si>
  <si>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</si>
  <si>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</si>
  <si>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</si>
  <si>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</si>
  <si>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</si>
  <si>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</si>
  <si>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</si>
  <si>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</si>
  <si>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</si>
  <si>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</si>
  <si>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</si>
  <si>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</si>
  <si>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</si>
  <si>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</si>
  <si>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</si>
  <si>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</si>
  <si>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</si>
  <si>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</si>
  <si>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</si>
  <si>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</si>
  <si>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</si>
  <si>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</si>
  <si>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</si>
  <si>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</si>
  <si>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</si>
  <si>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</si>
  <si>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</si>
  <si>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</si>
  <si>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</si>
  <si>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</si>
  <si>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</si>
  <si>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</si>
  <si>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</si>
  <si>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</si>
  <si>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</si>
  <si>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</si>
  <si>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</si>
  <si>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</si>
  <si>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</si>
  <si>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</si>
  <si>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</si>
  <si>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</si>
  <si>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</si>
  <si>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</si>
  <si>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</si>
  <si>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</si>
  <si>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</si>
  <si>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</si>
  <si>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</si>
  <si>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</si>
  <si>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</si>
  <si>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</si>
  <si>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</si>
  <si>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</si>
  <si>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</si>
  <si>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</si>
  <si>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</si>
  <si>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</si>
  <si>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</si>
  <si>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</si>
  <si>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</si>
  <si>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</si>
  <si>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</si>
  <si>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</si>
  <si>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</si>
  <si>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</si>
  <si>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</si>
  <si>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</si>
  <si>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</si>
  <si>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</si>
  <si>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</si>
  <si>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</si>
  <si>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</si>
  <si>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</si>
  <si>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</si>
  <si>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</si>
  <si>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</si>
  <si>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</si>
  <si>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</si>
  <si>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</si>
  <si>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</si>
  <si>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</si>
  <si>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</si>
  <si>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</si>
  <si>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</si>
  <si>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</si>
  <si>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</si>
  <si>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</si>
  <si>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</si>
  <si>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</si>
  <si>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</si>
  <si>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</si>
  <si>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</si>
  <si>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</si>
  <si>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</si>
  <si>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</si>
  <si>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</si>
  <si>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</si>
  <si>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</si>
  <si>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</si>
  <si>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</si>
  <si>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</si>
  <si>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</si>
  <si>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</si>
  <si>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</si>
  <si>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</si>
  <si>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</si>
  <si>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</si>
  <si>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</si>
  <si>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</si>
  <si>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</si>
  <si>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</si>
  <si>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</si>
  <si>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</si>
  <si>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</si>
  <si>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</si>
  <si>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</si>
  <si>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</si>
  <si>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</si>
  <si>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</si>
  <si>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</si>
  <si>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</si>
  <si>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</si>
  <si>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</si>
  <si>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</si>
  <si>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</si>
  <si>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</si>
  <si>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</si>
  <si>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</si>
  <si>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</si>
  <si>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</si>
  <si>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</si>
  <si>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</si>
  <si>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</si>
  <si>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</si>
  <si>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</si>
  <si>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(Provizione per Kliente te paarketuar)</t>
    </r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</si>
  <si>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</si>
  <si>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</si>
  <si>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</si>
  <si>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</si>
  <si>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</si>
  <si>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</si>
  <si>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</si>
  <si>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</si>
  <si>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</si>
  <si>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</si>
  <si>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</si>
  <si>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</si>
  <si>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</si>
  <si>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 (Zhvleresimi I klienteve)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</si>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</sst>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8" workbookViewId="0">
      <selection activeCell="B107" sqref="B107"/>
    </sheetView>
  </sheetViews>
  <sheetFormatPr defaultColWidth="9.140625"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1454462</v>
      </c>
      <c r="C11" s="89"/>
      <c r="D11" s="88">
        <v>1604672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>
        <v>308743</v>
      </c>
      <c r="C16" s="89"/>
      <c r="D16" s="88">
        <v>54404</v>
      </c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51636319</v>
      </c>
      <c r="C18" s="89"/>
      <c r="D18" s="88">
        <v>57288411</v>
      </c>
      <c r="E18" s="42"/>
    </row>
    <row r="19" spans="1:5" ht="16.5" customHeight="1">
      <c r="A19" s="63" t="s">
        <v>282</v>
      </c>
      <c r="B19" s="88"/>
      <c r="C19" s="89"/>
      <c r="D19" s="88"/>
      <c r="E19" s="42"/>
    </row>
    <row r="20" spans="1:5" ht="16.5" customHeight="1">
      <c r="A20" s="63" t="s">
        <v>283</v>
      </c>
      <c r="B20" s="88"/>
      <c r="C20" s="89"/>
      <c r="D20" s="88"/>
      <c r="E20" s="42"/>
    </row>
    <row r="21" spans="1:5">
      <c r="A21" s="63" t="s">
        <v>284</v>
      </c>
      <c r="B21" s="88">
        <v>-30420003</v>
      </c>
      <c r="C21" s="89"/>
      <c r="D21" s="88"/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327865</v>
      </c>
      <c r="C24" s="89"/>
      <c r="D24" s="88"/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/>
      <c r="C30" s="89"/>
      <c r="D30" s="88"/>
      <c r="E30" s="42"/>
    </row>
    <row r="31" spans="1:5">
      <c r="A31" s="45" t="s">
        <v>294</v>
      </c>
      <c r="B31" s="88"/>
      <c r="C31" s="89"/>
      <c r="D31" s="88"/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23307386</v>
      </c>
      <c r="C33" s="93"/>
      <c r="D33" s="92">
        <f>SUM(D11:D32)</f>
        <v>58947487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>
        <f>22160000+2401475</f>
        <v>24561475</v>
      </c>
      <c r="C44" s="89"/>
      <c r="D44" s="88">
        <f>22160000+1289272</f>
        <v>23449272</v>
      </c>
      <c r="E44" s="42"/>
    </row>
    <row r="45" spans="1:5">
      <c r="A45" s="63" t="s">
        <v>307</v>
      </c>
      <c r="B45" s="88">
        <v>1136167</v>
      </c>
      <c r="C45" s="89"/>
      <c r="D45" s="88">
        <v>661064</v>
      </c>
      <c r="E45" s="42"/>
    </row>
    <row r="46" spans="1:5">
      <c r="A46" s="63" t="s">
        <v>308</v>
      </c>
      <c r="B46" s="88"/>
      <c r="C46" s="89"/>
      <c r="D46" s="88"/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25697642</v>
      </c>
      <c r="C55" s="93"/>
      <c r="D55" s="92">
        <f>SUM(D37:D54)</f>
        <v>24110336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49005028</v>
      </c>
      <c r="C57" s="96"/>
      <c r="D57" s="95">
        <f>D55+D33</f>
        <v>83057823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>
        <v>46809153</v>
      </c>
      <c r="C65" s="89"/>
      <c r="D65" s="88">
        <v>52156273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219388</v>
      </c>
      <c r="C69" s="89"/>
      <c r="D69" s="88"/>
      <c r="E69" s="42"/>
    </row>
    <row r="70" spans="1:5">
      <c r="A70" s="63" t="s">
        <v>329</v>
      </c>
      <c r="B70" s="88">
        <f>35959+73573</f>
        <v>109532</v>
      </c>
      <c r="C70" s="89"/>
      <c r="D70" s="88">
        <f>130348+61022+794122</f>
        <v>985492</v>
      </c>
      <c r="E70" s="42"/>
    </row>
    <row r="71" spans="1:5">
      <c r="A71" s="63" t="s">
        <v>330</v>
      </c>
      <c r="B71" s="88">
        <v>62474</v>
      </c>
      <c r="C71" s="89"/>
      <c r="D71" s="88"/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47200547</v>
      </c>
      <c r="C75" s="93"/>
      <c r="D75" s="92">
        <f>SUM(D62:D74)</f>
        <v>53141765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/>
      <c r="C85" s="89"/>
      <c r="D85" s="88"/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/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47200547</v>
      </c>
      <c r="C94" s="96"/>
      <c r="D94" s="98">
        <f>D75+D92</f>
        <v>53141765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5">
      <c r="A97" s="45" t="s">
        <v>342</v>
      </c>
      <c r="B97" s="88">
        <v>24160000</v>
      </c>
      <c r="C97" s="89"/>
      <c r="D97" s="88">
        <v>24160000</v>
      </c>
      <c r="E97" s="42"/>
    </row>
    <row r="98" spans="1:5">
      <c r="A98" s="45" t="s">
        <v>343</v>
      </c>
      <c r="B98" s="88"/>
      <c r="C98" s="89"/>
      <c r="D98" s="88"/>
      <c r="E98" s="42"/>
    </row>
    <row r="99" spans="1:5">
      <c r="A99" s="45" t="s">
        <v>344</v>
      </c>
      <c r="B99" s="88"/>
      <c r="C99" s="89"/>
      <c r="D99" s="88"/>
      <c r="E99" s="42"/>
    </row>
    <row r="100" spans="1:5">
      <c r="A100" s="45" t="s">
        <v>345</v>
      </c>
      <c r="B100" s="91"/>
      <c r="C100" s="89"/>
      <c r="D100" s="91"/>
      <c r="E100" s="42"/>
    </row>
    <row r="101" spans="1:5">
      <c r="A101" s="63" t="s">
        <v>346</v>
      </c>
      <c r="B101" s="88">
        <v>352242</v>
      </c>
      <c r="C101" s="89"/>
      <c r="D101" s="88">
        <v>352242</v>
      </c>
      <c r="E101" s="42"/>
    </row>
    <row r="102" spans="1:5">
      <c r="A102" s="63" t="s">
        <v>347</v>
      </c>
      <c r="B102" s="88"/>
      <c r="C102" s="89"/>
      <c r="D102" s="88"/>
      <c r="E102" s="42"/>
    </row>
    <row r="103" spans="1:5">
      <c r="A103" s="63" t="s">
        <v>345</v>
      </c>
      <c r="B103" s="88">
        <v>4804148</v>
      </c>
      <c r="C103" s="89"/>
      <c r="D103" s="88">
        <v>0</v>
      </c>
      <c r="E103" s="42"/>
    </row>
    <row r="104" spans="1:5">
      <c r="A104" s="63" t="s">
        <v>348</v>
      </c>
      <c r="B104" s="88"/>
      <c r="C104" s="89"/>
      <c r="D104" s="88"/>
      <c r="E104" s="42"/>
    </row>
    <row r="105" spans="1:5">
      <c r="A105" s="45" t="s">
        <v>349</v>
      </c>
      <c r="B105" s="88">
        <v>599668</v>
      </c>
      <c r="C105" s="99"/>
      <c r="D105" s="88">
        <v>599668</v>
      </c>
      <c r="E105" s="42"/>
    </row>
    <row r="106" spans="1:5">
      <c r="A106" s="45" t="s">
        <v>350</v>
      </c>
      <c r="B106" s="88">
        <v>-28111577</v>
      </c>
      <c r="C106" s="89"/>
      <c r="D106" s="88">
        <v>4804148</v>
      </c>
      <c r="E106" s="42"/>
    </row>
    <row r="107" spans="1:5" ht="18" customHeight="1">
      <c r="A107" s="45" t="s">
        <v>351</v>
      </c>
      <c r="B107" s="100">
        <f>SUM(B97:B106)</f>
        <v>1804481</v>
      </c>
      <c r="C107" s="101"/>
      <c r="D107" s="100">
        <f>SUM(D97:D106)</f>
        <v>29916058</v>
      </c>
      <c r="E107" s="42"/>
    </row>
    <row r="108" spans="1:5">
      <c r="A108" s="102" t="s">
        <v>352</v>
      </c>
      <c r="B108" s="88"/>
      <c r="C108" s="89"/>
      <c r="D108" s="88"/>
      <c r="E108" s="42"/>
    </row>
    <row r="109" spans="1:5">
      <c r="A109" s="45" t="s">
        <v>353</v>
      </c>
      <c r="B109" s="98">
        <f>SUM(B107:B108)</f>
        <v>1804481</v>
      </c>
      <c r="C109" s="96"/>
      <c r="D109" s="98">
        <f>SUM(D107:D108)</f>
        <v>29916058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354</v>
      </c>
      <c r="B111" s="95">
        <f>B94+B109</f>
        <v>49005028</v>
      </c>
      <c r="C111" s="96"/>
      <c r="D111" s="95">
        <f>D94+D109</f>
        <v>83057823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355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356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B42" sqref="B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54422292</v>
      </c>
      <c r="C10" s="52"/>
      <c r="D10" s="64">
        <v>49535903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-44635028</v>
      </c>
      <c r="C19" s="52"/>
      <c r="D19" s="64">
        <v>-40925740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-3037125</v>
      </c>
      <c r="C22" s="52"/>
      <c r="D22" s="64">
        <v>-1585846</v>
      </c>
      <c r="E22" s="51"/>
      <c r="F22" s="42"/>
    </row>
    <row r="23" spans="1:6">
      <c r="A23" s="63" t="s">
        <v>249</v>
      </c>
      <c r="B23" s="64">
        <v>-486111</v>
      </c>
      <c r="C23" s="52"/>
      <c r="D23" s="64">
        <v>-264840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-300759</v>
      </c>
      <c r="C26" s="52"/>
      <c r="D26" s="64">
        <v>-63078</v>
      </c>
      <c r="E26" s="51"/>
      <c r="F26" s="42"/>
    </row>
    <row r="27" spans="1:6">
      <c r="A27" s="45" t="s">
        <v>221</v>
      </c>
      <c r="B27" s="64">
        <v>-3244830</v>
      </c>
      <c r="C27" s="52"/>
      <c r="D27" s="64">
        <v>-1070340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29</v>
      </c>
      <c r="C37" s="52"/>
      <c r="D37" s="64">
        <v>33000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-30420003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-27701535</v>
      </c>
      <c r="C42" s="55"/>
      <c r="D42" s="54">
        <f>SUM(D9:D41)</f>
        <v>5659059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-410042</v>
      </c>
      <c r="C44" s="52"/>
      <c r="D44" s="64">
        <v>-854911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-28111577</v>
      </c>
      <c r="C47" s="58"/>
      <c r="D47" s="67">
        <f>SUM(D42:D46)</f>
        <v>4804148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-28111577</v>
      </c>
      <c r="C57" s="77"/>
      <c r="D57" s="76">
        <f>D47+D55</f>
        <v>4804148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2021-09-18T13:24:51Z</dcterms:modified>
</cp:coreProperties>
</file>