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37"/>
  <c r="B27"/>
  <c r="B26"/>
  <c r="B23"/>
  <c r="B22"/>
  <c r="B19"/>
  <c r="B42" s="1"/>
  <c r="B47" s="1"/>
  <c r="B57" s="1"/>
  <c r="B105" i="17" l="1"/>
  <c r="B107" s="1"/>
  <c r="B109" s="1"/>
  <c r="D109"/>
  <c r="D107"/>
  <c r="D92"/>
  <c r="D75"/>
  <c r="D94" s="1"/>
  <c r="D111" s="1"/>
  <c r="D55"/>
  <c r="D57" s="1"/>
  <c r="D33"/>
  <c r="B33"/>
  <c r="B92"/>
  <c r="B75"/>
  <c r="B55"/>
  <c r="B57" l="1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<sst xmlns="http://schemas.openxmlformats.org/spreadsheetml/2006/main" count="520" uniqueCount="357">
  <si>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</si>
  <si>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</si>
  <si>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</si>
  <si>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</si>
  <si>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</si>
  <si>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</si>
  <si>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</si>
  <si>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</si>
  <si>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</si>
  <si>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</si>
  <si>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</si>
  <si>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</si>
  <si>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</si>
  <si>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</si>
  <si>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</si>
  <si>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</si>
  <si>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</si>
  <si>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</si>
  <si>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</si>
  <si>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</si>
  <si>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</si>
  <si>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</si>
  <si>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</si>
  <si>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</si>
  <si>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</si>
  <si>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</si>
  <si>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</si>
  <si>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</si>
  <si>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</si>
  <si>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</si>
  <si>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</si>
  <si>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</si>
  <si>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</si>
  <si>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</si>
  <si>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</si>
  <si>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</si>
  <si>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</si>
  <si>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</si>
  <si>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</si>
  <si>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</si>
  <si>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</si>
  <si>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</si>
  <si>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</si>
  <si>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</si>
  <si>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</si>
  <si>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</si>
  <si>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</si>
  <si>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</si>
  <si>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</si>
  <si>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</si>
  <si>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</si>
  <si>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</si>
  <si>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</si>
  <si>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</si>
  <si>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</si>
  <si>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</si>
  <si>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</si>
  <si>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</si>
  <si>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</si>
  <si>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</si>
  <si>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</si>
  <si>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</si>
  <si>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</si>
  <si>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</si>
  <si>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</si>
  <si>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</si>
  <si>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</si>
  <si>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</si>
  <si>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</si>
  <si>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</si>
  <si>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</si>
  <si>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</si>
  <si>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</si>
  <si>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</si>
  <si>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</si>
  <si>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</si>
  <si>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</si>
  <si>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</si>
  <si>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</si>
  <si>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</si>
  <si>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</si>
  <si>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</si>
  <si>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</si>
  <si>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</si>
  <si>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</si>
  <si>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</si>
  <si>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</si>
  <si>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</si>
  <si>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</si>
  <si>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</si>
  <si>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</si>
  <si>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</si>
  <si>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</si>
  <si>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</si>
  <si>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</si>
  <si>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</si>
  <si>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</si>
  <si>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</si>
  <si>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</si>
  <si>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</si>
  <si>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</si>
  <si>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</si>
  <si>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</si>
  <si>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</si>
  <si>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</si>
  <si>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</si>
  <si>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</si>
  <si>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</si>
  <si>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</si>
  <si>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</si>
  <si>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</si>
  <si>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</si>
  <si>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</si>
  <si>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</si>
  <si>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</si>
  <si>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</si>
  <si>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</si>
  <si>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</si>
  <si>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</si>
  <si>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</si>
  <si>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</si>
  <si>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</si>
  <si>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</si>
  <si>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</si>
  <si>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</si>
  <si>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</si>
  <si>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</si>
  <si>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</si>
  <si>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</si>
  <si>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</si>
  <si>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</si>
  <si>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</si>
  <si>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</si>
  <si>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</si>
  <si>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</si>
  <si>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</si>
  <si>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</si>
  <si>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</si>
  <si>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</si>
  <si>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</si>
  <si>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</si>
  <si>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</si>
  <si>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</si>
  <si>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</si>
  <si>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</si>
  <si>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</si>
  <si>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</si>
  <si>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</si>
  <si>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</si>
  <si>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</si>
  <si>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</si>
  <si>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</si>
  <si>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</si>
  <si>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</si>
  <si>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</si>
  <si>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</si>
  <si>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</si>
  <si>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</si>
  <si>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</si>
  <si>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</si>
  <si>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</si>
  <si>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</si>
  <si>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</si>
  <si>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</si>
  <si>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</si>
  <si>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</si>
  <si>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</si>
  <si>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</si>
  <si>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</si>
  <si>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</si>
  <si>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</si>
  <si>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</si>
  <si>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</si>
  <si>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</si>
  <si>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</si>
  <si>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</si>
  <si>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</si>
  <si>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</si>
  <si>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</si>
  <si>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</si>
  <si>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</si>
  <si>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</si>
  <si>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</si>
  <si>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</si>
  <si>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</si>
  <si>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</si>
  <si>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</si>
  <si>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</si>
  <si>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</si>
  <si>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</si>
  <si>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</si>
  <si>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</si>
  <si>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</si>
  <si>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</si>
  <si>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</si>
  <si>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</si>
  <si>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</si>
  <si>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</si>
  <si>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</si>
  <si>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</si>
  <si>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</si>
  <si>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</si>
  <si>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</si>
  <si>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</si>
  <si>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</si>
  <si>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</si>
  <si>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</si>
  <si>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</si>
  <si>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</si>
  <si>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</si>
  <si>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</si>
  <si>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</si>
  <si>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</si>
  <si>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</si>
  <si>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</si>
  <si>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</si>
  <si>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</si>
  <si>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</si>
  <si>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</si>
  <si>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</si>
  <si>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</si>
  <si>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</si>
  <si>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</si>
  <si>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</si>
  <si>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</si>
  <si>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</si>
  <si>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</si>
  <si>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</si>
  <si>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</si>
  <si>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</si>
  <si>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</si>
  <si>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</si>
  <si>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</si>
  <si>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</si>
  <si>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</si>
  <si>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</si>
  <si>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</si>
  <si>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</si>
  <si>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</si>
  <si>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</si>
  <si>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</si>
  <si>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</si>
  <si>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</si>
  <si>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</si>
  <si>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</si>
  <si>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</si>
  <si>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</si>
  <si>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</si>
  <si>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</si>
  <si>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</si>
  <si>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</si>
  <si>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</si>
  <si>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</si>
  <si>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</si>
  <si>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</si>
  <si>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</si>
  <si>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</si>
  <si>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</si>
  <si>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</si>
  <si>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</si>
  <si>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</si>
  <si>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</si>
  <si>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</si>
  <si>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</si>
  <si>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</si>
  <si>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</si>
  <si>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</si>
  <si>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</si>
  <si>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</si>
  <si>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</si>
  <si>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</si>
  <si>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</si>
  <si>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</si>
  <si>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</si>
  <si>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</si>
  <si>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</si>
  <si>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</si>
  <si>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</si>
  <si>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</si>
  <si>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</si>
  <si>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</si>
  <si>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</si>
  <si>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</si>
  <si>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</si>
  <si>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</si>
  <si>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</si>
  <si>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</si>
  <si>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</si>
  <si>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</si>
  <si>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</si>
  <si>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</si>
  <si>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</si>
  <si>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</si>
  <si>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</si>
  <si>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</si>
  <si>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</si>
  <si>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</si>
  <si>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Emeri:F.K.Tomori  1923  Sha</t>
  </si>
  <si>
    <t>Nipt:L13224002A</t>
  </si>
  <si>
    <t>Lek</t>
  </si>
  <si>
    <t>Pasqyrat financiare te vitit  2020</t>
  </si>
  <si>
    <t>Emri:F.K.Tomori  1923  Sha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</si>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</sst>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"/>
      <name val="MS Sans Serif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67" fontId="190" fillId="61" borderId="27" xfId="215" applyNumberFormat="1" applyFont="1" applyFill="1" applyBorder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1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2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2" workbookViewId="0">
      <selection activeCell="B104" sqref="B104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>
        <v>268281</v>
      </c>
      <c r="C10" s="52"/>
      <c r="D10" s="46"/>
      <c r="E10" s="41"/>
    </row>
    <row r="11" spans="1:5">
      <c r="A11" s="49" t="s">
        <v>219</v>
      </c>
      <c r="B11" s="72">
        <v>674</v>
      </c>
      <c r="C11" s="53"/>
      <c r="D11" s="72">
        <v>18975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E23" s="41"/>
    </row>
    <row r="24" spans="1:5">
      <c r="A24" s="66" t="s">
        <v>255</v>
      </c>
      <c r="B24" s="65">
        <v>267607</v>
      </c>
      <c r="C24" s="53"/>
      <c r="D24" s="65">
        <v>803323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268281</v>
      </c>
      <c r="C33" s="58"/>
      <c r="D33" s="57">
        <f>SUM(D11:D32)</f>
        <v>822298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>
        <v>192303</v>
      </c>
      <c r="C45" s="53"/>
      <c r="D45" s="65">
        <v>248184</v>
      </c>
      <c r="E45" s="41"/>
    </row>
    <row r="46" spans="1:5">
      <c r="A46" s="66" t="s">
        <v>288</v>
      </c>
      <c r="B46" s="65">
        <v>169917</v>
      </c>
      <c r="C46" s="53"/>
      <c r="D46" s="65">
        <v>219481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362220</v>
      </c>
      <c r="C55" s="58"/>
      <c r="D55" s="57">
        <f>SUM(D37:D54)</f>
        <v>467665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630501</v>
      </c>
      <c r="C57" s="68"/>
      <c r="D57" s="67">
        <f>D55+D33</f>
        <v>1289963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3365144</v>
      </c>
      <c r="C65" s="53"/>
      <c r="D65" s="65">
        <v>3421609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3225557</v>
      </c>
      <c r="C69" s="53"/>
      <c r="D69" s="65">
        <v>4739665</v>
      </c>
      <c r="E69" s="41"/>
    </row>
    <row r="70" spans="1:5">
      <c r="A70" s="66" t="s">
        <v>266</v>
      </c>
      <c r="B70" s="65">
        <v>366700</v>
      </c>
      <c r="C70" s="53"/>
      <c r="D70" s="65">
        <v>141126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6957401</v>
      </c>
      <c r="C75" s="58"/>
      <c r="D75" s="57">
        <f>SUM(D62:D74)</f>
        <v>8302400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6957401</v>
      </c>
      <c r="C94" s="68"/>
      <c r="D94" s="69">
        <f>D75+D92</f>
        <v>8302400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2000000</v>
      </c>
      <c r="C97" s="53"/>
      <c r="D97" s="65">
        <v>2000000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f>+-9012437</f>
        <v>-9012437</v>
      </c>
      <c r="C105" s="64"/>
      <c r="D105" s="65">
        <v>-9333272</v>
      </c>
      <c r="E105" s="41"/>
    </row>
    <row r="106" spans="1:5">
      <c r="A106" s="49" t="s">
        <v>245</v>
      </c>
      <c r="B106" s="65">
        <v>685537</v>
      </c>
      <c r="C106" s="53"/>
      <c r="D106" s="65">
        <v>320835</v>
      </c>
      <c r="E106" s="41"/>
    </row>
    <row r="107" spans="1:5" ht="18" customHeight="1">
      <c r="A107" s="49" t="s">
        <v>248</v>
      </c>
      <c r="B107" s="61">
        <f>SUM(B97:B106)</f>
        <v>-6326900</v>
      </c>
      <c r="C107" s="62"/>
      <c r="D107" s="61">
        <f>SUM(D97:D106)</f>
        <v>-7012437</v>
      </c>
      <c r="E107" s="41"/>
    </row>
    <row r="108" spans="1:5">
      <c r="A108" s="47" t="s">
        <v>243</v>
      </c>
      <c r="C108" s="53"/>
      <c r="E108" s="41"/>
    </row>
    <row r="109" spans="1:5">
      <c r="A109" s="49" t="s">
        <v>247</v>
      </c>
      <c r="B109" s="69">
        <f>SUM(B107:B108)</f>
        <v>-6326900</v>
      </c>
      <c r="C109" s="68"/>
      <c r="D109" s="69">
        <f>SUM(D107:D108)</f>
        <v>-7012437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630501</v>
      </c>
      <c r="C111" s="68"/>
      <c r="D111" s="67">
        <f>D94+D109</f>
        <v>1289963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B42" sqref="B42"/>
    </sheetView>
  </sheetViews>
  <sheetFormatPr defaultRowHeight="15"/>
  <cols>
    <col min="1" max="1" width="110.5703125" style="76" customWidth="1"/>
    <col min="2" max="2" width="15.7109375" style="75" customWidth="1"/>
    <col min="3" max="3" width="2.7109375" style="75" customWidth="1"/>
    <col min="4" max="4" width="15.7109375" style="75" customWidth="1"/>
    <col min="5" max="5" width="2.5703125" style="75" customWidth="1"/>
    <col min="6" max="6" width="22" style="75" customWidth="1"/>
    <col min="7" max="8" width="11" style="76" bestFit="1" customWidth="1"/>
    <col min="9" max="9" width="9.5703125" style="76" bestFit="1" customWidth="1"/>
    <col min="10" max="16384" width="9.140625" style="76"/>
  </cols>
  <sheetData>
    <row r="1" spans="1:6">
      <c r="A1" s="74" t="s">
        <v>300</v>
      </c>
    </row>
    <row r="2" spans="1:6">
      <c r="A2" s="77" t="s">
        <v>301</v>
      </c>
    </row>
    <row r="3" spans="1:6">
      <c r="A3" s="77" t="s">
        <v>298</v>
      </c>
    </row>
    <row r="4" spans="1:6">
      <c r="A4" s="77" t="s">
        <v>299</v>
      </c>
    </row>
    <row r="5" spans="1:6">
      <c r="A5" s="74" t="s">
        <v>302</v>
      </c>
      <c r="B5" s="76"/>
      <c r="C5" s="76"/>
      <c r="D5" s="76"/>
      <c r="E5" s="76"/>
      <c r="F5" s="76"/>
    </row>
    <row r="6" spans="1:6">
      <c r="A6" s="78"/>
      <c r="B6" s="79" t="s">
        <v>214</v>
      </c>
      <c r="C6" s="79"/>
      <c r="D6" s="79" t="s">
        <v>214</v>
      </c>
      <c r="E6" s="80"/>
      <c r="F6" s="76"/>
    </row>
    <row r="7" spans="1:6">
      <c r="A7" s="78"/>
      <c r="B7" s="79" t="s">
        <v>215</v>
      </c>
      <c r="C7" s="79"/>
      <c r="D7" s="79" t="s">
        <v>216</v>
      </c>
      <c r="E7" s="80"/>
      <c r="F7" s="76"/>
    </row>
    <row r="8" spans="1:6">
      <c r="A8" s="81"/>
      <c r="B8" s="82"/>
      <c r="C8" s="83"/>
      <c r="D8" s="82"/>
      <c r="E8" s="84"/>
      <c r="F8" s="76"/>
    </row>
    <row r="9" spans="1:6">
      <c r="A9" s="85" t="s">
        <v>303</v>
      </c>
      <c r="B9" s="86"/>
      <c r="C9" s="87"/>
      <c r="D9" s="86"/>
      <c r="E9" s="86"/>
      <c r="F9" s="88" t="s">
        <v>304</v>
      </c>
    </row>
    <row r="10" spans="1:6">
      <c r="A10" s="89" t="s">
        <v>305</v>
      </c>
      <c r="B10" s="90"/>
      <c r="C10" s="87"/>
      <c r="D10" s="90">
        <v>30000</v>
      </c>
      <c r="E10" s="86"/>
      <c r="F10" s="91" t="s">
        <v>306</v>
      </c>
    </row>
    <row r="11" spans="1:6">
      <c r="A11" s="89" t="s">
        <v>307</v>
      </c>
      <c r="B11" s="90">
        <v>0</v>
      </c>
      <c r="C11" s="87"/>
      <c r="D11" s="90"/>
      <c r="E11" s="86"/>
      <c r="F11" s="91" t="s">
        <v>308</v>
      </c>
    </row>
    <row r="12" spans="1:6">
      <c r="A12" s="89" t="s">
        <v>309</v>
      </c>
      <c r="B12" s="90"/>
      <c r="C12" s="87"/>
      <c r="D12" s="90"/>
      <c r="E12" s="86"/>
      <c r="F12" s="91" t="s">
        <v>308</v>
      </c>
    </row>
    <row r="13" spans="1:6">
      <c r="A13" s="89" t="s">
        <v>310</v>
      </c>
      <c r="B13" s="90">
        <v>8000</v>
      </c>
      <c r="C13" s="87"/>
      <c r="D13" s="90"/>
      <c r="E13" s="86"/>
      <c r="F13" s="91" t="s">
        <v>308</v>
      </c>
    </row>
    <row r="14" spans="1:6">
      <c r="A14" s="89" t="s">
        <v>311</v>
      </c>
      <c r="B14" s="90">
        <v>25000000</v>
      </c>
      <c r="C14" s="87"/>
      <c r="D14" s="90">
        <v>24550000</v>
      </c>
      <c r="E14" s="86"/>
      <c r="F14" s="91" t="s">
        <v>312</v>
      </c>
    </row>
    <row r="15" spans="1:6">
      <c r="A15" s="85" t="s">
        <v>313</v>
      </c>
      <c r="B15" s="90"/>
      <c r="C15" s="87"/>
      <c r="D15" s="90"/>
      <c r="E15" s="86"/>
      <c r="F15" s="76"/>
    </row>
    <row r="16" spans="1:6">
      <c r="A16" s="85" t="s">
        <v>314</v>
      </c>
      <c r="B16" s="90"/>
      <c r="C16" s="87"/>
      <c r="D16" s="90"/>
      <c r="E16" s="86"/>
      <c r="F16" s="76"/>
    </row>
    <row r="17" spans="1:6">
      <c r="A17" s="85" t="s">
        <v>315</v>
      </c>
      <c r="B17" s="90"/>
      <c r="C17" s="87"/>
      <c r="D17" s="90"/>
      <c r="E17" s="86"/>
      <c r="F17" s="76"/>
    </row>
    <row r="18" spans="1:6">
      <c r="A18" s="85" t="s">
        <v>316</v>
      </c>
      <c r="B18" s="86"/>
      <c r="C18" s="87"/>
      <c r="D18" s="86"/>
      <c r="E18" s="86"/>
      <c r="F18" s="76"/>
    </row>
    <row r="19" spans="1:6">
      <c r="A19" s="89" t="s">
        <v>316</v>
      </c>
      <c r="B19" s="90">
        <f>+-108655</f>
        <v>-108655</v>
      </c>
      <c r="C19" s="87"/>
      <c r="D19" s="90">
        <v>-624430</v>
      </c>
      <c r="E19" s="86"/>
      <c r="F19" s="76"/>
    </row>
    <row r="20" spans="1:6">
      <c r="A20" s="89" t="s">
        <v>317</v>
      </c>
      <c r="B20" s="90"/>
      <c r="C20" s="87"/>
      <c r="D20" s="90"/>
      <c r="E20" s="86"/>
      <c r="F20" s="76"/>
    </row>
    <row r="21" spans="1:6">
      <c r="A21" s="85" t="s">
        <v>318</v>
      </c>
      <c r="B21" s="86"/>
      <c r="C21" s="87"/>
      <c r="D21" s="86"/>
      <c r="E21" s="86"/>
      <c r="F21" s="76"/>
    </row>
    <row r="22" spans="1:6">
      <c r="A22" s="89" t="s">
        <v>319</v>
      </c>
      <c r="B22" s="90">
        <f>+-16594033</f>
        <v>-16594033</v>
      </c>
      <c r="C22" s="87"/>
      <c r="D22" s="90">
        <v>-14307491</v>
      </c>
      <c r="E22" s="86"/>
      <c r="F22" s="76"/>
    </row>
    <row r="23" spans="1:6">
      <c r="A23" s="89" t="s">
        <v>320</v>
      </c>
      <c r="B23" s="90">
        <f>+-2902704</f>
        <v>-2902704</v>
      </c>
      <c r="C23" s="87"/>
      <c r="D23" s="90">
        <v>-2388901</v>
      </c>
      <c r="E23" s="86"/>
      <c r="F23" s="76"/>
    </row>
    <row r="24" spans="1:6">
      <c r="A24" s="89" t="s">
        <v>321</v>
      </c>
      <c r="B24" s="90"/>
      <c r="C24" s="87"/>
      <c r="D24" s="90"/>
      <c r="E24" s="86"/>
      <c r="F24" s="76"/>
    </row>
    <row r="25" spans="1:6">
      <c r="A25" s="85" t="s">
        <v>322</v>
      </c>
      <c r="B25" s="90"/>
      <c r="C25" s="87"/>
      <c r="D25" s="90"/>
      <c r="E25" s="86"/>
      <c r="F25" s="76"/>
    </row>
    <row r="26" spans="1:6">
      <c r="A26" s="85" t="s">
        <v>323</v>
      </c>
      <c r="B26" s="90">
        <f>+-137845</f>
        <v>-137845</v>
      </c>
      <c r="C26" s="87"/>
      <c r="D26" s="90">
        <v>-116916</v>
      </c>
      <c r="E26" s="86"/>
      <c r="F26" s="76"/>
    </row>
    <row r="27" spans="1:6">
      <c r="A27" s="85" t="s">
        <v>324</v>
      </c>
      <c r="B27" s="90">
        <f>+-4554475</f>
        <v>-4554475</v>
      </c>
      <c r="C27" s="87"/>
      <c r="D27" s="90">
        <v>-6767883</v>
      </c>
      <c r="E27" s="86"/>
      <c r="F27" s="76"/>
    </row>
    <row r="28" spans="1:6">
      <c r="A28" s="85" t="s">
        <v>325</v>
      </c>
      <c r="B28" s="86"/>
      <c r="C28" s="87"/>
      <c r="D28" s="86"/>
      <c r="E28" s="86"/>
      <c r="F28" s="76"/>
    </row>
    <row r="29" spans="1:6" ht="15" customHeight="1">
      <c r="A29" s="89" t="s">
        <v>326</v>
      </c>
      <c r="B29" s="90"/>
      <c r="C29" s="87"/>
      <c r="D29" s="90"/>
      <c r="E29" s="86"/>
      <c r="F29" s="76"/>
    </row>
    <row r="30" spans="1:6" ht="15" customHeight="1">
      <c r="A30" s="89" t="s">
        <v>327</v>
      </c>
      <c r="B30" s="90"/>
      <c r="C30" s="87"/>
      <c r="D30" s="90"/>
      <c r="E30" s="86"/>
      <c r="F30" s="76"/>
    </row>
    <row r="31" spans="1:6" ht="15" customHeight="1">
      <c r="A31" s="89" t="s">
        <v>328</v>
      </c>
      <c r="B31" s="90"/>
      <c r="C31" s="87"/>
      <c r="D31" s="90"/>
      <c r="E31" s="86"/>
      <c r="F31" s="76"/>
    </row>
    <row r="32" spans="1:6" ht="15" customHeight="1">
      <c r="A32" s="89" t="s">
        <v>329</v>
      </c>
      <c r="B32" s="90"/>
      <c r="C32" s="87"/>
      <c r="D32" s="90"/>
      <c r="E32" s="86"/>
      <c r="F32" s="76"/>
    </row>
    <row r="33" spans="1:6" ht="15" customHeight="1">
      <c r="A33" s="89" t="s">
        <v>330</v>
      </c>
      <c r="B33" s="90"/>
      <c r="C33" s="87"/>
      <c r="D33" s="90"/>
      <c r="E33" s="86"/>
      <c r="F33" s="76"/>
    </row>
    <row r="34" spans="1:6" ht="15" customHeight="1">
      <c r="A34" s="89" t="s">
        <v>331</v>
      </c>
      <c r="B34" s="90"/>
      <c r="C34" s="87"/>
      <c r="D34" s="90"/>
      <c r="E34" s="86"/>
      <c r="F34" s="76"/>
    </row>
    <row r="35" spans="1:6">
      <c r="A35" s="85" t="s">
        <v>332</v>
      </c>
      <c r="B35" s="90"/>
      <c r="C35" s="87"/>
      <c r="D35" s="90"/>
      <c r="E35" s="86"/>
      <c r="F35" s="76"/>
    </row>
    <row r="36" spans="1:6">
      <c r="A36" s="85" t="s">
        <v>333</v>
      </c>
      <c r="B36" s="86"/>
      <c r="C36" s="92"/>
      <c r="D36" s="86"/>
      <c r="E36" s="86"/>
      <c r="F36" s="76"/>
    </row>
    <row r="37" spans="1:6">
      <c r="A37" s="89" t="s">
        <v>334</v>
      </c>
      <c r="B37" s="90">
        <f>+-24751</f>
        <v>-24751</v>
      </c>
      <c r="C37" s="87"/>
      <c r="D37" s="90">
        <v>-53544</v>
      </c>
      <c r="E37" s="86"/>
      <c r="F37" s="76"/>
    </row>
    <row r="38" spans="1:6">
      <c r="A38" s="89" t="s">
        <v>335</v>
      </c>
      <c r="B38" s="90"/>
      <c r="C38" s="87"/>
      <c r="D38" s="90"/>
      <c r="E38" s="86"/>
      <c r="F38" s="76"/>
    </row>
    <row r="39" spans="1:6">
      <c r="A39" s="89" t="s">
        <v>336</v>
      </c>
      <c r="B39" s="90"/>
      <c r="C39" s="87"/>
      <c r="D39" s="90"/>
      <c r="E39" s="86"/>
      <c r="F39" s="76"/>
    </row>
    <row r="40" spans="1:6">
      <c r="A40" s="85" t="s">
        <v>337</v>
      </c>
      <c r="B40" s="90"/>
      <c r="C40" s="87"/>
      <c r="D40" s="90"/>
      <c r="E40" s="86"/>
      <c r="F40" s="76"/>
    </row>
    <row r="41" spans="1:6">
      <c r="A41" s="93" t="s">
        <v>338</v>
      </c>
      <c r="B41" s="90"/>
      <c r="C41" s="87"/>
      <c r="D41" s="90"/>
      <c r="E41" s="86"/>
      <c r="F41" s="76"/>
    </row>
    <row r="42" spans="1:6">
      <c r="A42" s="85" t="s">
        <v>339</v>
      </c>
      <c r="B42" s="94">
        <f>SUM(B10:B41)</f>
        <v>685537</v>
      </c>
      <c r="C42" s="95"/>
      <c r="D42" s="94">
        <f>SUM(D9:D41)</f>
        <v>320835</v>
      </c>
      <c r="E42" s="96"/>
      <c r="F42" s="76"/>
    </row>
    <row r="43" spans="1:6">
      <c r="A43" s="85" t="s">
        <v>340</v>
      </c>
      <c r="B43" s="95"/>
      <c r="C43" s="95"/>
      <c r="D43" s="95"/>
      <c r="E43" s="96"/>
      <c r="F43" s="76"/>
    </row>
    <row r="44" spans="1:6">
      <c r="A44" s="89" t="s">
        <v>341</v>
      </c>
      <c r="B44" s="90"/>
      <c r="C44" s="87"/>
      <c r="D44" s="90"/>
      <c r="E44" s="86"/>
      <c r="F44" s="76"/>
    </row>
    <row r="45" spans="1:6">
      <c r="A45" s="89" t="s">
        <v>342</v>
      </c>
      <c r="B45" s="90"/>
      <c r="C45" s="87"/>
      <c r="D45" s="90"/>
      <c r="E45" s="86"/>
      <c r="F45" s="76"/>
    </row>
    <row r="46" spans="1:6">
      <c r="A46" s="89" t="s">
        <v>343</v>
      </c>
      <c r="B46" s="90"/>
      <c r="C46" s="87"/>
      <c r="D46" s="90"/>
      <c r="E46" s="86"/>
      <c r="F46" s="76"/>
    </row>
    <row r="47" spans="1:6">
      <c r="A47" s="85" t="s">
        <v>344</v>
      </c>
      <c r="B47" s="97">
        <f>SUM(B42:B46)</f>
        <v>685537</v>
      </c>
      <c r="C47" s="96"/>
      <c r="D47" s="97">
        <f>SUM(D42:D46)</f>
        <v>320835</v>
      </c>
      <c r="E47" s="96"/>
      <c r="F47" s="76"/>
    </row>
    <row r="48" spans="1:6" ht="15.75" thickBot="1">
      <c r="A48" s="98"/>
      <c r="B48" s="99"/>
      <c r="C48" s="99"/>
      <c r="D48" s="99"/>
      <c r="E48" s="100"/>
      <c r="F48" s="76"/>
    </row>
    <row r="49" spans="1:6" ht="15.75" thickTop="1">
      <c r="A49" s="101" t="s">
        <v>345</v>
      </c>
      <c r="B49" s="102"/>
      <c r="C49" s="102"/>
      <c r="D49" s="102"/>
      <c r="E49" s="100"/>
      <c r="F49" s="76"/>
    </row>
    <row r="50" spans="1:6">
      <c r="A50" s="89" t="s">
        <v>346</v>
      </c>
      <c r="B50" s="103"/>
      <c r="C50" s="102"/>
      <c r="D50" s="103"/>
      <c r="E50" s="86"/>
      <c r="F50" s="76"/>
    </row>
    <row r="51" spans="1:6">
      <c r="A51" s="89" t="s">
        <v>347</v>
      </c>
      <c r="B51" s="103"/>
      <c r="C51" s="102"/>
      <c r="D51" s="103"/>
      <c r="E51" s="86"/>
      <c r="F51" s="76"/>
    </row>
    <row r="52" spans="1:6">
      <c r="A52" s="89" t="s">
        <v>348</v>
      </c>
      <c r="B52" s="103"/>
      <c r="C52" s="102"/>
      <c r="D52" s="103"/>
      <c r="E52" s="84"/>
      <c r="F52" s="76"/>
    </row>
    <row r="53" spans="1:6" ht="15" customHeight="1">
      <c r="A53" s="89" t="s">
        <v>349</v>
      </c>
      <c r="B53" s="103"/>
      <c r="C53" s="102"/>
      <c r="D53" s="103"/>
      <c r="E53" s="104"/>
      <c r="F53" s="105"/>
    </row>
    <row r="54" spans="1:6">
      <c r="A54" s="106" t="s">
        <v>350</v>
      </c>
      <c r="B54" s="103"/>
      <c r="C54" s="102"/>
      <c r="D54" s="103"/>
      <c r="E54" s="107"/>
      <c r="F54" s="105"/>
    </row>
    <row r="55" spans="1:6">
      <c r="A55" s="101" t="s">
        <v>351</v>
      </c>
      <c r="B55" s="108">
        <f>SUM(B50:B54)</f>
        <v>0</v>
      </c>
      <c r="C55" s="109"/>
      <c r="D55" s="108">
        <f>SUM(D50:D54)</f>
        <v>0</v>
      </c>
      <c r="E55" s="104"/>
      <c r="F55" s="105"/>
    </row>
    <row r="56" spans="1:6">
      <c r="A56" s="110"/>
      <c r="B56" s="111"/>
      <c r="C56" s="112"/>
      <c r="D56" s="111"/>
      <c r="E56" s="104"/>
      <c r="F56" s="105"/>
    </row>
    <row r="57" spans="1:6" ht="15.75" thickBot="1">
      <c r="A57" s="101" t="s">
        <v>352</v>
      </c>
      <c r="B57" s="113">
        <f>B47+B55</f>
        <v>685537</v>
      </c>
      <c r="C57" s="114"/>
      <c r="D57" s="113">
        <f>D47+D55</f>
        <v>320835</v>
      </c>
      <c r="E57" s="104"/>
      <c r="F57" s="105"/>
    </row>
    <row r="58" spans="1:6" ht="15.75" thickTop="1">
      <c r="A58" s="110"/>
      <c r="B58" s="111"/>
      <c r="C58" s="112"/>
      <c r="D58" s="111"/>
      <c r="E58" s="104"/>
      <c r="F58" s="105"/>
    </row>
    <row r="59" spans="1:6">
      <c r="A59" s="115" t="s">
        <v>353</v>
      </c>
      <c r="B59" s="111"/>
      <c r="C59" s="112"/>
      <c r="D59" s="111"/>
      <c r="E59" s="116"/>
      <c r="F59" s="117"/>
    </row>
    <row r="60" spans="1:6">
      <c r="A60" s="110" t="s">
        <v>354</v>
      </c>
      <c r="B60" s="90"/>
      <c r="C60" s="86"/>
      <c r="D60" s="90"/>
      <c r="E60" s="116"/>
      <c r="F60" s="117"/>
    </row>
    <row r="61" spans="1:6">
      <c r="A61" s="110" t="s">
        <v>355</v>
      </c>
      <c r="B61" s="90"/>
      <c r="C61" s="86"/>
      <c r="D61" s="90"/>
      <c r="E61" s="116"/>
      <c r="F61" s="117"/>
    </row>
    <row r="62" spans="1:6">
      <c r="A62" s="118"/>
      <c r="B62" s="117"/>
      <c r="C62" s="117"/>
      <c r="D62" s="117"/>
      <c r="E62" s="116"/>
      <c r="F62" s="117"/>
    </row>
    <row r="63" spans="1:6">
      <c r="A63" s="118"/>
      <c r="B63" s="117"/>
      <c r="C63" s="117"/>
      <c r="D63" s="117"/>
      <c r="E63" s="116"/>
      <c r="F63" s="117"/>
    </row>
    <row r="64" spans="1:6">
      <c r="A64" s="39" t="s">
        <v>356</v>
      </c>
      <c r="B64" s="117"/>
      <c r="C64" s="117"/>
      <c r="D64" s="117"/>
      <c r="E64" s="116"/>
      <c r="F64" s="117"/>
    </row>
    <row r="65" spans="1:6">
      <c r="A65" s="119"/>
      <c r="B65" s="120"/>
      <c r="C65" s="120"/>
      <c r="D65" s="120"/>
      <c r="E65" s="121"/>
      <c r="F65" s="12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2021-09-25T13:55:03Z</dcterms:modified>
</cp:coreProperties>
</file>