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3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39"/>
  <c r="B42" s="1"/>
  <c r="B47" s="1"/>
  <c r="B57" s="1"/>
  <c r="D61" l="1"/>
  <c r="D60"/>
  <c r="B61"/>
  <c r="B60"/>
  <c r="D107" i="17" l="1"/>
  <c r="D109" s="1"/>
  <c r="B107"/>
  <c r="B109" s="1"/>
  <c r="D92"/>
  <c r="B92"/>
  <c r="D75"/>
  <c r="B75"/>
  <c r="D55"/>
  <c r="B55"/>
  <c r="D33"/>
  <c r="B33"/>
  <c r="B57" l="1"/>
  <c r="D94"/>
  <c r="D111" s="1"/>
  <c r="D57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<sst xmlns="http://schemas.openxmlformats.org/spreadsheetml/2006/main" count="524" uniqueCount="360">
  <si>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</si>
  <si>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</si>
  <si>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</si>
  <si>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</si>
  <si>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</si>
  <si>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</si>
  <si>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</si>
  <si>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</si>
  <si>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</si>
  <si>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</si>
  <si>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</si>
  <si>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</si>
  <si>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</si>
  <si>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</si>
  <si>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</si>
  <si>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</si>
  <si>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</si>
  <si>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</si>
  <si>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</si>
  <si>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</si>
  <si>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</si>
  <si>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</si>
  <si>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</si>
  <si>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</si>
  <si>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</si>
  <si>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</si>
  <si>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</si>
  <si>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</si>
  <si>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</si>
  <si>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</si>
  <si>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</si>
  <si>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</si>
  <si>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</si>
  <si>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</si>
  <si>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</si>
  <si>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</si>
  <si>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</si>
  <si>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</si>
  <si>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</si>
  <si>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</si>
  <si>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</si>
  <si>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</si>
  <si>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</si>
  <si>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</si>
  <si>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</si>
  <si>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</si>
  <si>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</si>
  <si>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</si>
  <si>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</si>
  <si>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</si>
  <si>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</si>
  <si>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</si>
  <si>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</si>
  <si>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</si>
  <si>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</si>
  <si>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</si>
  <si>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</si>
  <si>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</si>
  <si>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</si>
  <si>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</si>
  <si>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</si>
  <si>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</si>
  <si>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</si>
  <si>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</si>
  <si>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</si>
  <si>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</si>
  <si>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</si>
  <si>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</si>
  <si>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</si>
  <si>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</si>
  <si>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</si>
  <si>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</si>
  <si>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</si>
  <si>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</si>
  <si>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</si>
  <si>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</si>
  <si>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</si>
  <si>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</si>
  <si>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</si>
  <si>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</si>
  <si>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</si>
  <si>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</si>
  <si>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</si>
  <si>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</si>
  <si>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</si>
  <si>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</si>
  <si>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</si>
  <si>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</si>
  <si>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</si>
  <si>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</si>
  <si>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</si>
  <si>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</si>
  <si>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</si>
  <si>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</si>
  <si>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</si>
  <si>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</si>
  <si>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</si>
  <si>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</si>
  <si>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</si>
  <si>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</si>
  <si>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</si>
  <si>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</si>
  <si>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</si>
  <si>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</si>
  <si>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</si>
  <si>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</si>
  <si>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</si>
  <si>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</si>
  <si>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</si>
  <si>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</si>
  <si>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</si>
  <si>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</si>
  <si>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</si>
  <si>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</si>
  <si>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</si>
  <si>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</si>
  <si>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</si>
  <si>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</si>
  <si>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</si>
  <si>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</si>
  <si>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</si>
  <si>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</si>
  <si>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</si>
  <si>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</si>
  <si>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</si>
  <si>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</si>
  <si>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</si>
  <si>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</si>
  <si>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</si>
  <si>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</si>
  <si>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</si>
  <si>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</si>
  <si>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</si>
  <si>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</si>
  <si>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</si>
  <si>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</si>
  <si>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</si>
  <si>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</si>
  <si>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</si>
  <si>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</si>
  <si>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</si>
  <si>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</si>
  <si>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</si>
  <si>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</si>
  <si>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</si>
  <si>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</si>
  <si>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</si>
  <si>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</si>
  <si>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</si>
  <si>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</si>
  <si>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</si>
  <si>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</si>
  <si>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</si>
  <si>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</si>
  <si>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</si>
  <si>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</si>
  <si>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</si>
  <si>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</si>
  <si>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</si>
  <si>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</si>
  <si>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</si>
  <si>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</si>
  <si>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</si>
  <si>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</si>
  <si>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</si>
  <si>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</si>
  <si>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</si>
  <si>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</si>
  <si>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</si>
  <si>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</si>
  <si>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</si>
  <si>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</si>
  <si>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</si>
  <si>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</si>
  <si>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</si>
  <si>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</si>
  <si>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</si>
  <si>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</si>
  <si>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</si>
  <si>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</si>
  <si>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</si>
  <si>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</si>
  <si>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</si>
  <si>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</si>
  <si>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</si>
  <si>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</si>
  <si>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</si>
  <si>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</si>
  <si>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</si>
  <si>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</si>
  <si>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</si>
  <si>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</si>
  <si>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</si>
  <si>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</si>
  <si>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</si>
  <si>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</si>
  <si>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</si>
  <si>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</si>
  <si>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</si>
  <si>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</si>
  <si>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</si>
  <si>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</si>
  <si>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</si>
  <si>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</si>
  <si>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</si>
  <si>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</si>
  <si>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</si>
  <si>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</si>
  <si>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</si>
  <si>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</si>
  <si>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</si>
  <si>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</si>
  <si>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</si>
  <si>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</si>
  <si>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</si>
  <si>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</si>
  <si>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</si>
  <si>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</si>
  <si>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</si>
  <si>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</si>
  <si>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</si>
  <si>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</si>
  <si>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</si>
  <si>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</si>
  <si>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</si>
  <si>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</si>
  <si>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</si>
  <si>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</si>
  <si>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</si>
  <si>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</si>
  <si>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</si>
  <si>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</si>
  <si>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</si>
  <si>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</si>
  <si>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</si>
  <si>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</si>
  <si>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</si>
  <si>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</si>
  <si>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</si>
  <si>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</si>
  <si>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</si>
  <si>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</si>
  <si>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</si>
  <si>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</si>
  <si>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</si>
  <si>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</si>
  <si>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</si>
  <si>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</si>
  <si>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</si>
  <si>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</si>
  <si>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</si>
  <si>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</si>
  <si>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</si>
  <si>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</si>
  <si>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</si>
  <si>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</si>
  <si>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</si>
  <si>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</si>
  <si>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</si>
  <si>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</si>
  <si>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</si>
  <si>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</si>
  <si>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</si>
  <si>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</si>
  <si>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</si>
  <si>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</si>
  <si>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</si>
  <si>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</si>
  <si>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</si>
  <si>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</si>
  <si>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</si>
  <si>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</si>
  <si>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</si>
  <si>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</si>
  <si>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</si>
  <si>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</si>
  <si>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</si>
  <si>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</si>
  <si>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</si>
  <si>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</si>
  <si>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</si>
  <si>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</si>
  <si>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</si>
  <si>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</si>
  <si>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</si>
  <si>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</si>
  <si>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</si>
  <si>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</si>
  <si>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</si>
  <si>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</si>
  <si>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</si>
  <si>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</si>
  <si>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</si>
  <si>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</si>
  <si>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</si>
  <si>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</si>
  <si>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</si>
  <si>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SUPERBETON SHPK</t>
  </si>
  <si>
    <t>NIPT J61901079J</t>
  </si>
  <si>
    <t>Lek</t>
  </si>
  <si>
    <t xml:space="preserve"> </t>
  </si>
  <si>
    <t>Pasqyrat financiare te vitit 2020</t>
  </si>
  <si>
    <t>EMRI     SUPERBETON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</si>
  <si>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</si>
  <si>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</si>
  <si>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</si>
  <si>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</si>
  <si>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</si>
  <si>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</si>
  <si>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</si>
  <si>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</si>
  <si>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</si>
  <si>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</si>
  <si>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</si>
  <si>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</si>
  <si>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.</t>
  </si>
  <si>
    <t>Te ardhura nga puna e kryer nga njesia ekonomike per qellimet e veta dhe e kapitalizuar</t>
  </si>
  <si>
    <t>Te ardhura te tjera te shfrytezimit (Shitje aktive afatgjate material, truall e ndertese)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</si>
  <si>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</si>
  <si>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</si>
  <si>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</si>
  <si>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</si>
  <si>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</si>
  <si>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</si>
  <si>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</si>
  <si>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</si>
  <si>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</si>
  <si>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</si>
  <si>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</si>
  <si>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</si>
  <si>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</si>
  <si>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</si>
  <si>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</si>
  <si>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</si>
  <si>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</si>
  <si>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</si>
  <si>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</si>
  <si>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</si>
  <si>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</si>
  <si>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</si>
  <si>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</si>
  <si>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</si>
  <si>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</si>
  <si>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</si>
  <si>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</si>
  <si>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</si>
  <si>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</si>
  <si>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</si>
  <si>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</si>
  <si>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</si>
  <si>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</si>
  <si>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</si>
  <si>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</si>
  <si>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</si>
  <si>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</si>
  <si>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</si>
  <si>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</si>
  <si>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</si>
  <si>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</si>
  <si>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 xml:space="preserve"> 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</si>
</sst>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43" fontId="179" fillId="0" borderId="26" xfId="215" applyFont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37" fontId="181" fillId="0" borderId="0" xfId="3185" applyNumberFormat="1" applyFont="1" applyFill="1" applyBorder="1" applyAlignment="1">
      <alignment horizontal="right"/>
    </xf>
    <xf numFmtId="37" fontId="190" fillId="61" borderId="0" xfId="215" applyNumberFormat="1" applyFont="1" applyFill="1" applyBorder="1" applyAlignment="1">
      <alignment horizontal="right" vertical="center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183" fontId="179" fillId="0" borderId="26" xfId="215" applyNumberFormat="1" applyFont="1" applyBorder="1" applyAlignment="1">
      <alignment horizontal="right" vertical="center"/>
    </xf>
    <xf numFmtId="43" fontId="179" fillId="0" borderId="0" xfId="215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showGridLines="0" topLeftCell="A37" workbookViewId="0">
      <selection activeCell="A19" sqref="A19"/>
    </sheetView>
  </sheetViews>
  <sheetFormatPr defaultRowHeight="15"/>
  <cols>
    <col min="1" max="1" width="76.1406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301</v>
      </c>
    </row>
    <row r="2" spans="1:5">
      <c r="A2" s="59" t="s">
        <v>297</v>
      </c>
    </row>
    <row r="3" spans="1:5">
      <c r="A3" s="59" t="s">
        <v>298</v>
      </c>
    </row>
    <row r="4" spans="1:5">
      <c r="A4" s="59" t="s">
        <v>299</v>
      </c>
    </row>
    <row r="5" spans="1:5">
      <c r="A5" s="43" t="s">
        <v>242</v>
      </c>
    </row>
    <row r="6" spans="1:5">
      <c r="A6" s="53"/>
      <c r="B6" s="42" t="s">
        <v>214</v>
      </c>
      <c r="C6" s="42"/>
      <c r="D6" s="42" t="s">
        <v>214</v>
      </c>
    </row>
    <row r="7" spans="1:5">
      <c r="A7" s="53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1"/>
      <c r="D10" s="46"/>
      <c r="E10" s="41"/>
    </row>
    <row r="11" spans="1:5">
      <c r="A11" s="49" t="s">
        <v>219</v>
      </c>
      <c r="B11" s="64">
        <v>2938856</v>
      </c>
      <c r="C11" s="52"/>
      <c r="D11" s="64">
        <v>6689019</v>
      </c>
      <c r="E11" s="41"/>
    </row>
    <row r="12" spans="1:5">
      <c r="A12" s="49" t="s">
        <v>254</v>
      </c>
      <c r="B12" s="70"/>
      <c r="C12" s="52"/>
      <c r="D12" s="70"/>
      <c r="E12" s="41"/>
    </row>
    <row r="13" spans="1:5" ht="16.5" customHeight="1">
      <c r="A13" s="65" t="s">
        <v>272</v>
      </c>
      <c r="B13" s="64"/>
      <c r="C13" s="52"/>
      <c r="D13" s="64"/>
      <c r="E13" s="41"/>
    </row>
    <row r="14" spans="1:5" ht="16.5" customHeight="1">
      <c r="A14" s="65" t="s">
        <v>273</v>
      </c>
      <c r="B14" s="64"/>
      <c r="C14" s="52"/>
      <c r="D14" s="64"/>
      <c r="E14" s="41"/>
    </row>
    <row r="15" spans="1:5">
      <c r="A15" s="65" t="s">
        <v>284</v>
      </c>
      <c r="B15" s="64"/>
      <c r="C15" s="52"/>
      <c r="D15" s="64"/>
      <c r="E15" s="41"/>
    </row>
    <row r="16" spans="1:5">
      <c r="A16" s="65" t="s">
        <v>274</v>
      </c>
      <c r="B16" s="64"/>
      <c r="C16" s="52"/>
      <c r="D16" s="64"/>
      <c r="E16" s="41"/>
    </row>
    <row r="17" spans="1:5">
      <c r="A17" s="49" t="s">
        <v>220</v>
      </c>
      <c r="B17" s="70"/>
      <c r="C17" s="52"/>
      <c r="D17" s="70"/>
      <c r="E17" s="41"/>
    </row>
    <row r="18" spans="1:5">
      <c r="A18" s="65" t="s">
        <v>285</v>
      </c>
      <c r="B18" s="64">
        <v>1241776</v>
      </c>
      <c r="C18" s="52"/>
      <c r="D18" s="64">
        <v>11616307</v>
      </c>
      <c r="E18" s="41"/>
    </row>
    <row r="19" spans="1:5" ht="16.5" customHeight="1">
      <c r="A19" s="65" t="s">
        <v>275</v>
      </c>
      <c r="B19" s="64"/>
      <c r="C19" s="52"/>
      <c r="D19" s="64"/>
      <c r="E19" s="41"/>
    </row>
    <row r="20" spans="1:5" ht="16.5" customHeight="1">
      <c r="A20" s="65" t="s">
        <v>276</v>
      </c>
      <c r="B20" s="64"/>
      <c r="C20" s="52"/>
      <c r="D20" s="64"/>
      <c r="E20" s="41"/>
    </row>
    <row r="21" spans="1:5">
      <c r="A21" s="65" t="s">
        <v>193</v>
      </c>
      <c r="B21" s="64">
        <v>830615</v>
      </c>
      <c r="C21" s="52"/>
      <c r="D21" s="64">
        <v>322653</v>
      </c>
      <c r="E21" s="41"/>
    </row>
    <row r="22" spans="1:5">
      <c r="A22" s="65" t="s">
        <v>277</v>
      </c>
      <c r="B22" s="64"/>
      <c r="C22" s="52"/>
      <c r="D22" s="64"/>
      <c r="E22" s="41"/>
    </row>
    <row r="23" spans="1:5">
      <c r="A23" s="49" t="s">
        <v>249</v>
      </c>
      <c r="B23" s="48"/>
      <c r="C23" s="52"/>
      <c r="D23" s="48"/>
      <c r="E23" s="41"/>
    </row>
    <row r="24" spans="1:5">
      <c r="A24" s="65" t="s">
        <v>255</v>
      </c>
      <c r="B24" s="64"/>
      <c r="C24" s="52"/>
      <c r="D24" s="64">
        <v>3228829</v>
      </c>
      <c r="E24" s="41"/>
    </row>
    <row r="25" spans="1:5">
      <c r="A25" s="65" t="s">
        <v>256</v>
      </c>
      <c r="B25" s="64"/>
      <c r="C25" s="52"/>
      <c r="D25" s="64"/>
      <c r="E25" s="41"/>
    </row>
    <row r="26" spans="1:5">
      <c r="A26" s="65" t="s">
        <v>257</v>
      </c>
      <c r="B26" s="64">
        <v>5794732</v>
      </c>
      <c r="C26" s="52"/>
      <c r="D26" s="64">
        <v>5794732</v>
      </c>
      <c r="E26" s="41"/>
    </row>
    <row r="27" spans="1:5">
      <c r="A27" s="65" t="s">
        <v>244</v>
      </c>
      <c r="B27" s="64"/>
      <c r="C27" s="52"/>
      <c r="D27" s="64"/>
      <c r="E27" s="41"/>
    </row>
    <row r="28" spans="1:5">
      <c r="A28" s="65" t="s">
        <v>258</v>
      </c>
      <c r="B28" s="64"/>
      <c r="C28" s="52"/>
      <c r="D28" s="64"/>
      <c r="E28" s="41"/>
    </row>
    <row r="29" spans="1:5">
      <c r="A29" s="65" t="s">
        <v>259</v>
      </c>
      <c r="B29" s="64"/>
      <c r="C29" s="52"/>
      <c r="D29" s="64"/>
      <c r="E29" s="41"/>
    </row>
    <row r="30" spans="1:5">
      <c r="A30" s="65" t="s">
        <v>260</v>
      </c>
      <c r="B30" s="64"/>
      <c r="C30" s="52"/>
      <c r="D30" s="64"/>
      <c r="E30" s="41"/>
    </row>
    <row r="31" spans="1:5">
      <c r="A31" s="49" t="s">
        <v>221</v>
      </c>
      <c r="B31" s="64">
        <v>41131498</v>
      </c>
      <c r="C31" s="52"/>
      <c r="D31" s="64">
        <v>41131498</v>
      </c>
      <c r="E31" s="41"/>
    </row>
    <row r="32" spans="1:5">
      <c r="A32" s="49" t="s">
        <v>222</v>
      </c>
      <c r="B32" s="64"/>
      <c r="C32" s="52"/>
      <c r="D32" s="64"/>
      <c r="E32" s="41"/>
    </row>
    <row r="33" spans="1:5">
      <c r="A33" s="49" t="s">
        <v>27</v>
      </c>
      <c r="B33" s="56">
        <f>SUM(B11:B32)</f>
        <v>51937477</v>
      </c>
      <c r="C33" s="57"/>
      <c r="D33" s="56">
        <f>SUM(D11:D32)</f>
        <v>68783038</v>
      </c>
      <c r="E33" s="41"/>
    </row>
    <row r="34" spans="1:5">
      <c r="A34" s="49"/>
      <c r="B34" s="48"/>
      <c r="C34" s="52"/>
      <c r="D34" s="48"/>
      <c r="E34" s="41"/>
    </row>
    <row r="35" spans="1:5">
      <c r="A35" s="49" t="s">
        <v>223</v>
      </c>
      <c r="B35" s="48"/>
      <c r="C35" s="52"/>
      <c r="D35" s="48"/>
      <c r="E35" s="41"/>
    </row>
    <row r="36" spans="1:5">
      <c r="A36" s="49" t="s">
        <v>261</v>
      </c>
      <c r="B36" s="48"/>
      <c r="C36" s="52"/>
      <c r="D36" s="48"/>
      <c r="E36" s="41"/>
    </row>
    <row r="37" spans="1:5">
      <c r="A37" s="65" t="s">
        <v>278</v>
      </c>
      <c r="B37" s="64"/>
      <c r="C37" s="52"/>
      <c r="D37" s="64"/>
      <c r="E37" s="41"/>
    </row>
    <row r="38" spans="1:5">
      <c r="A38" s="65" t="s">
        <v>279</v>
      </c>
      <c r="B38" s="64"/>
      <c r="C38" s="52"/>
      <c r="D38" s="64"/>
      <c r="E38" s="41"/>
    </row>
    <row r="39" spans="1:5">
      <c r="A39" s="65" t="s">
        <v>280</v>
      </c>
      <c r="B39" s="64"/>
      <c r="C39" s="52"/>
      <c r="D39" s="64"/>
      <c r="E39" s="41"/>
    </row>
    <row r="40" spans="1:5">
      <c r="A40" s="65" t="s">
        <v>281</v>
      </c>
      <c r="B40" s="64"/>
      <c r="C40" s="52"/>
      <c r="D40" s="64"/>
      <c r="E40" s="41"/>
    </row>
    <row r="41" spans="1:5">
      <c r="A41" s="65" t="s">
        <v>282</v>
      </c>
      <c r="B41" s="64"/>
      <c r="C41" s="52"/>
      <c r="D41" s="64"/>
      <c r="E41" s="41"/>
    </row>
    <row r="42" spans="1:5">
      <c r="A42" s="65" t="s">
        <v>283</v>
      </c>
      <c r="B42" s="64"/>
      <c r="C42" s="52"/>
      <c r="D42" s="64"/>
      <c r="E42" s="41"/>
    </row>
    <row r="43" spans="1:5">
      <c r="A43" s="49" t="s">
        <v>253</v>
      </c>
      <c r="B43" s="48"/>
      <c r="C43" s="52"/>
      <c r="D43" s="48"/>
      <c r="E43" s="41"/>
    </row>
    <row r="44" spans="1:5">
      <c r="A44" s="65" t="s">
        <v>286</v>
      </c>
      <c r="B44" s="64">
        <v>35384177</v>
      </c>
      <c r="C44" s="52"/>
      <c r="D44" s="64">
        <v>35384177</v>
      </c>
      <c r="E44" s="41"/>
    </row>
    <row r="45" spans="1:5">
      <c r="A45" s="65" t="s">
        <v>287</v>
      </c>
      <c r="B45" s="64">
        <v>14234922</v>
      </c>
      <c r="C45" s="52"/>
      <c r="D45" s="64">
        <v>14234922</v>
      </c>
      <c r="E45" s="41"/>
    </row>
    <row r="46" spans="1:5">
      <c r="A46" s="65" t="s">
        <v>288</v>
      </c>
      <c r="B46" s="64"/>
      <c r="C46" s="52"/>
      <c r="D46" s="64"/>
      <c r="E46" s="41"/>
    </row>
    <row r="47" spans="1:5">
      <c r="A47" s="65" t="s">
        <v>289</v>
      </c>
      <c r="B47" s="64"/>
      <c r="C47" s="52"/>
      <c r="D47" s="64"/>
      <c r="E47" s="41"/>
    </row>
    <row r="48" spans="1:5">
      <c r="A48" s="65" t="s">
        <v>290</v>
      </c>
      <c r="B48" s="64"/>
      <c r="C48" s="52"/>
      <c r="D48" s="64"/>
      <c r="E48" s="41"/>
    </row>
    <row r="49" spans="1:5">
      <c r="A49" s="49" t="s">
        <v>224</v>
      </c>
      <c r="B49" s="64"/>
      <c r="C49" s="52"/>
      <c r="D49" s="64"/>
      <c r="E49" s="41"/>
    </row>
    <row r="50" spans="1:5">
      <c r="A50" s="49" t="s">
        <v>262</v>
      </c>
      <c r="B50" s="48"/>
      <c r="C50" s="52"/>
      <c r="D50" s="48"/>
      <c r="E50" s="41"/>
    </row>
    <row r="51" spans="1:5" ht="30">
      <c r="A51" s="65" t="s">
        <v>291</v>
      </c>
      <c r="B51" s="64"/>
      <c r="C51" s="52"/>
      <c r="D51" s="64"/>
      <c r="E51" s="41"/>
    </row>
    <row r="52" spans="1:5">
      <c r="A52" s="65" t="s">
        <v>292</v>
      </c>
      <c r="B52" s="64"/>
      <c r="C52" s="52"/>
      <c r="D52" s="64"/>
      <c r="E52" s="41"/>
    </row>
    <row r="53" spans="1:5">
      <c r="A53" s="65" t="s">
        <v>293</v>
      </c>
      <c r="B53" s="64"/>
      <c r="C53" s="52"/>
      <c r="D53" s="64"/>
      <c r="E53" s="41"/>
    </row>
    <row r="54" spans="1:5">
      <c r="A54" s="49" t="s">
        <v>225</v>
      </c>
      <c r="B54" s="64"/>
      <c r="C54" s="52"/>
      <c r="D54" s="64"/>
      <c r="E54" s="41"/>
    </row>
    <row r="55" spans="1:5">
      <c r="A55" s="49" t="s">
        <v>26</v>
      </c>
      <c r="B55" s="56">
        <f>SUM(B37:B54)</f>
        <v>49619099</v>
      </c>
      <c r="C55" s="57"/>
      <c r="D55" s="56">
        <f>SUM(D37:D54)</f>
        <v>49619099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101556576</v>
      </c>
      <c r="C57" s="67"/>
      <c r="D57" s="66">
        <f>D55+D33</f>
        <v>118402137</v>
      </c>
      <c r="E57" s="41"/>
    </row>
    <row r="58" spans="1:5" ht="15.75" thickTop="1">
      <c r="A58" s="49"/>
      <c r="B58" s="67"/>
      <c r="C58" s="67"/>
      <c r="D58" s="67"/>
      <c r="E58" s="41"/>
    </row>
    <row r="59" spans="1:5">
      <c r="A59" s="49"/>
      <c r="B59" s="67"/>
      <c r="C59" s="67"/>
      <c r="D59" s="67"/>
      <c r="E59" s="41"/>
    </row>
    <row r="60" spans="1:5">
      <c r="A60" s="43" t="s">
        <v>227</v>
      </c>
      <c r="B60" s="48"/>
      <c r="C60" s="52"/>
      <c r="D60" s="48"/>
      <c r="E60" s="41"/>
    </row>
    <row r="61" spans="1:5">
      <c r="A61" s="49" t="s">
        <v>228</v>
      </c>
      <c r="B61" s="48"/>
      <c r="C61" s="52"/>
      <c r="D61" s="48"/>
      <c r="E61" s="41"/>
    </row>
    <row r="62" spans="1:5">
      <c r="A62" s="65" t="s">
        <v>294</v>
      </c>
      <c r="B62" s="64"/>
      <c r="C62" s="52"/>
      <c r="D62" s="64"/>
      <c r="E62" s="41"/>
    </row>
    <row r="63" spans="1:5">
      <c r="A63" s="65" t="s">
        <v>263</v>
      </c>
      <c r="B63" s="64"/>
      <c r="C63" s="52"/>
      <c r="D63" s="64"/>
      <c r="E63" s="41"/>
    </row>
    <row r="64" spans="1:5">
      <c r="A64" s="65" t="s">
        <v>264</v>
      </c>
      <c r="B64" s="64"/>
      <c r="C64" s="52"/>
      <c r="D64" s="64"/>
      <c r="E64" s="41"/>
    </row>
    <row r="65" spans="1:5">
      <c r="A65" s="65" t="s">
        <v>229</v>
      </c>
      <c r="B65" s="64">
        <v>532578</v>
      </c>
      <c r="C65" s="52"/>
      <c r="D65" s="64">
        <v>15060561</v>
      </c>
      <c r="E65" s="41"/>
    </row>
    <row r="66" spans="1:5">
      <c r="A66" s="65" t="s">
        <v>265</v>
      </c>
      <c r="B66" s="64"/>
      <c r="C66" s="52"/>
      <c r="D66" s="64"/>
      <c r="E66" s="41"/>
    </row>
    <row r="67" spans="1:5">
      <c r="A67" s="65" t="s">
        <v>295</v>
      </c>
      <c r="B67" s="64">
        <v>21012974</v>
      </c>
      <c r="C67" s="52"/>
      <c r="D67" s="64"/>
      <c r="E67" s="41"/>
    </row>
    <row r="68" spans="1:5">
      <c r="A68" s="65" t="s">
        <v>296</v>
      </c>
      <c r="B68" s="64"/>
      <c r="C68" s="52"/>
      <c r="D68" s="64"/>
      <c r="E68" s="41"/>
    </row>
    <row r="69" spans="1:5">
      <c r="A69" s="65" t="s">
        <v>251</v>
      </c>
      <c r="B69" s="64">
        <v>513804</v>
      </c>
      <c r="C69" s="52"/>
      <c r="D69" s="64">
        <v>452786</v>
      </c>
      <c r="E69" s="41"/>
    </row>
    <row r="70" spans="1:5">
      <c r="A70" s="65" t="s">
        <v>266</v>
      </c>
      <c r="B70" s="64">
        <v>10759</v>
      </c>
      <c r="C70" s="52"/>
      <c r="D70" s="64">
        <v>746858.34999999986</v>
      </c>
      <c r="E70" s="41"/>
    </row>
    <row r="71" spans="1:5">
      <c r="A71" s="65" t="s">
        <v>250</v>
      </c>
      <c r="B71" s="64"/>
      <c r="C71" s="52"/>
      <c r="D71" s="64"/>
      <c r="E71" s="41"/>
    </row>
    <row r="72" spans="1:5">
      <c r="A72" s="49" t="s">
        <v>230</v>
      </c>
      <c r="B72" s="64"/>
      <c r="C72" s="52"/>
      <c r="D72" s="64"/>
      <c r="E72" s="41"/>
    </row>
    <row r="73" spans="1:5">
      <c r="A73" s="49" t="s">
        <v>231</v>
      </c>
      <c r="B73" s="64"/>
      <c r="C73" s="52"/>
      <c r="D73" s="64"/>
      <c r="E73" s="41"/>
    </row>
    <row r="74" spans="1:5">
      <c r="A74" s="49" t="s">
        <v>252</v>
      </c>
      <c r="B74" s="64"/>
      <c r="C74" s="52"/>
      <c r="D74" s="64"/>
      <c r="E74" s="41"/>
    </row>
    <row r="75" spans="1:5">
      <c r="A75" s="49" t="s">
        <v>232</v>
      </c>
      <c r="B75" s="56">
        <f>SUM(B62:B74)</f>
        <v>22070115</v>
      </c>
      <c r="C75" s="57"/>
      <c r="D75" s="56">
        <f>SUM(D62:D74)</f>
        <v>16260205.35</v>
      </c>
      <c r="E75" s="41"/>
    </row>
    <row r="76" spans="1:5">
      <c r="A76" s="49"/>
      <c r="B76" s="48"/>
      <c r="C76" s="52"/>
      <c r="D76" s="48"/>
      <c r="E76" s="41"/>
    </row>
    <row r="77" spans="1:5">
      <c r="A77" s="49" t="s">
        <v>233</v>
      </c>
      <c r="B77" s="48"/>
      <c r="C77" s="52"/>
      <c r="D77" s="48"/>
      <c r="E77" s="41"/>
    </row>
    <row r="78" spans="1:5">
      <c r="A78" s="65" t="s">
        <v>294</v>
      </c>
      <c r="B78" s="64"/>
      <c r="C78" s="52"/>
      <c r="D78" s="64"/>
      <c r="E78" s="41"/>
    </row>
    <row r="79" spans="1:5">
      <c r="A79" s="65" t="s">
        <v>263</v>
      </c>
      <c r="B79" s="64"/>
      <c r="C79" s="52"/>
      <c r="D79" s="64">
        <v>16743375</v>
      </c>
      <c r="E79" s="41"/>
    </row>
    <row r="80" spans="1:5">
      <c r="A80" s="65" t="s">
        <v>264</v>
      </c>
      <c r="B80" s="64"/>
      <c r="C80" s="52"/>
      <c r="D80" s="64"/>
      <c r="E80" s="41"/>
    </row>
    <row r="81" spans="1:5">
      <c r="A81" s="65" t="s">
        <v>229</v>
      </c>
      <c r="B81" s="64"/>
      <c r="C81" s="52"/>
      <c r="D81" s="64"/>
      <c r="E81" s="41"/>
    </row>
    <row r="82" spans="1:5">
      <c r="A82" s="65" t="s">
        <v>265</v>
      </c>
      <c r="B82" s="64"/>
      <c r="C82" s="52"/>
      <c r="D82" s="64"/>
      <c r="E82" s="41"/>
    </row>
    <row r="83" spans="1:5">
      <c r="A83" s="65" t="s">
        <v>295</v>
      </c>
      <c r="B83" s="64"/>
      <c r="C83" s="52"/>
      <c r="D83" s="64"/>
      <c r="E83" s="41"/>
    </row>
    <row r="84" spans="1:5">
      <c r="A84" s="65" t="s">
        <v>296</v>
      </c>
      <c r="B84" s="64"/>
      <c r="C84" s="52"/>
      <c r="D84" s="64"/>
      <c r="E84" s="41"/>
    </row>
    <row r="85" spans="1:5">
      <c r="A85" s="65" t="s">
        <v>250</v>
      </c>
      <c r="B85" s="64"/>
      <c r="C85" s="52"/>
      <c r="D85" s="64"/>
      <c r="E85" s="41"/>
    </row>
    <row r="86" spans="1:5">
      <c r="A86" s="49" t="s">
        <v>230</v>
      </c>
      <c r="B86" s="64"/>
      <c r="C86" s="52"/>
      <c r="D86" s="64"/>
      <c r="E86" s="41"/>
    </row>
    <row r="87" spans="1:5">
      <c r="A87" s="49" t="s">
        <v>231</v>
      </c>
      <c r="B87" s="64"/>
      <c r="C87" s="52"/>
      <c r="D87" s="64"/>
      <c r="E87" s="41"/>
    </row>
    <row r="88" spans="1:5">
      <c r="A88" s="49" t="s">
        <v>252</v>
      </c>
      <c r="B88" s="48"/>
      <c r="C88" s="52"/>
      <c r="D88" s="48"/>
      <c r="E88" s="41"/>
    </row>
    <row r="89" spans="1:5">
      <c r="A89" s="65" t="s">
        <v>267</v>
      </c>
      <c r="B89" s="64"/>
      <c r="C89" s="52"/>
      <c r="D89" s="64"/>
      <c r="E89" s="41"/>
    </row>
    <row r="90" spans="1:5">
      <c r="A90" s="65" t="s">
        <v>268</v>
      </c>
      <c r="B90" s="64"/>
      <c r="C90" s="52"/>
      <c r="D90" s="64"/>
      <c r="E90" s="41"/>
    </row>
    <row r="91" spans="1:5">
      <c r="A91" s="49" t="s">
        <v>234</v>
      </c>
      <c r="B91" s="64"/>
      <c r="C91" s="52"/>
      <c r="D91" s="64"/>
      <c r="E91" s="41"/>
    </row>
    <row r="92" spans="1:5">
      <c r="A92" s="49" t="s">
        <v>235</v>
      </c>
      <c r="B92" s="71">
        <f>SUM(B78:B91)</f>
        <v>0</v>
      </c>
      <c r="C92" s="57"/>
      <c r="D92" s="56">
        <f>SUM(D78:D91)</f>
        <v>16743375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22070115</v>
      </c>
      <c r="C94" s="67"/>
      <c r="D94" s="68">
        <f>D75+D92</f>
        <v>33003580.350000001</v>
      </c>
      <c r="E94" s="41"/>
    </row>
    <row r="95" spans="1:5">
      <c r="A95" s="49"/>
      <c r="B95" s="48"/>
      <c r="C95" s="52"/>
      <c r="D95" s="48"/>
      <c r="E95" s="41"/>
    </row>
    <row r="96" spans="1:5">
      <c r="A96" s="49" t="s">
        <v>237</v>
      </c>
      <c r="B96" s="48"/>
      <c r="C96" s="52"/>
      <c r="D96" s="48"/>
      <c r="E96" s="41"/>
    </row>
    <row r="97" spans="1:12">
      <c r="A97" s="49" t="s">
        <v>238</v>
      </c>
      <c r="B97" s="64">
        <v>121634000</v>
      </c>
      <c r="C97" s="52"/>
      <c r="D97" s="64">
        <v>121634000</v>
      </c>
      <c r="E97" s="41"/>
    </row>
    <row r="98" spans="1:12">
      <c r="A98" s="49" t="s">
        <v>239</v>
      </c>
      <c r="B98" s="64"/>
      <c r="C98" s="52"/>
      <c r="D98" s="64"/>
      <c r="E98" s="41"/>
    </row>
    <row r="99" spans="1:12">
      <c r="A99" s="49" t="s">
        <v>240</v>
      </c>
      <c r="B99" s="64"/>
      <c r="C99" s="52"/>
      <c r="D99" s="64"/>
      <c r="E99" s="41"/>
    </row>
    <row r="100" spans="1:12">
      <c r="A100" s="49" t="s">
        <v>32</v>
      </c>
      <c r="B100" s="48"/>
      <c r="C100" s="52"/>
      <c r="D100" s="48"/>
      <c r="E100" s="41"/>
    </row>
    <row r="101" spans="1:12">
      <c r="A101" s="65" t="s">
        <v>4</v>
      </c>
      <c r="B101" s="64"/>
      <c r="C101" s="52"/>
      <c r="D101" s="64"/>
      <c r="E101" s="41"/>
    </row>
    <row r="102" spans="1:12">
      <c r="A102" s="65" t="s">
        <v>269</v>
      </c>
      <c r="B102" s="64"/>
      <c r="C102" s="52"/>
      <c r="D102" s="64"/>
      <c r="E102" s="41"/>
    </row>
    <row r="103" spans="1:12">
      <c r="A103" s="65" t="s">
        <v>32</v>
      </c>
      <c r="B103" s="64"/>
      <c r="C103" s="52"/>
      <c r="D103" s="64"/>
      <c r="E103" s="41"/>
    </row>
    <row r="104" spans="1:12">
      <c r="A104" s="65" t="s">
        <v>270</v>
      </c>
      <c r="B104" s="64"/>
      <c r="C104" s="52"/>
      <c r="D104" s="64"/>
      <c r="E104" s="41"/>
    </row>
    <row r="105" spans="1:12">
      <c r="A105" s="49" t="s">
        <v>246</v>
      </c>
      <c r="B105" s="64">
        <v>-36235442</v>
      </c>
      <c r="C105" s="63"/>
      <c r="D105" s="64">
        <v>-43844663</v>
      </c>
      <c r="E105" s="41"/>
    </row>
    <row r="106" spans="1:12">
      <c r="A106" s="49" t="s">
        <v>245</v>
      </c>
      <c r="B106" s="64">
        <v>-5912097</v>
      </c>
      <c r="C106" s="52"/>
      <c r="D106" s="64">
        <v>7609219.6500000004</v>
      </c>
      <c r="E106" s="41"/>
      <c r="L106" s="41" t="s">
        <v>300</v>
      </c>
    </row>
    <row r="107" spans="1:12" ht="18" customHeight="1">
      <c r="A107" s="49" t="s">
        <v>248</v>
      </c>
      <c r="B107" s="60">
        <f>SUM(B97:B106)</f>
        <v>79486461</v>
      </c>
      <c r="C107" s="61"/>
      <c r="D107" s="60">
        <f>SUM(D97:D106)</f>
        <v>85398556.650000006</v>
      </c>
      <c r="E107" s="41"/>
    </row>
    <row r="108" spans="1:12">
      <c r="A108" s="47" t="s">
        <v>243</v>
      </c>
      <c r="B108" s="64"/>
      <c r="C108" s="52"/>
      <c r="D108" s="64"/>
      <c r="E108" s="41"/>
    </row>
    <row r="109" spans="1:12">
      <c r="A109" s="49" t="s">
        <v>247</v>
      </c>
      <c r="B109" s="68">
        <f>SUM(B107:B108)</f>
        <v>79486461</v>
      </c>
      <c r="C109" s="67"/>
      <c r="D109" s="68">
        <f>SUM(D107:D108)</f>
        <v>85398556.650000006</v>
      </c>
      <c r="E109" s="41"/>
    </row>
    <row r="110" spans="1:12">
      <c r="A110" s="49"/>
      <c r="B110" s="62"/>
      <c r="C110" s="63"/>
      <c r="D110" s="62"/>
      <c r="E110" s="35"/>
    </row>
    <row r="111" spans="1:12" ht="15.75" thickBot="1">
      <c r="A111" s="69" t="s">
        <v>241</v>
      </c>
      <c r="B111" s="66">
        <f>B94+B109</f>
        <v>101556576</v>
      </c>
      <c r="C111" s="67"/>
      <c r="D111" s="66">
        <f>D94+D109</f>
        <v>118402137</v>
      </c>
      <c r="E111" s="36"/>
    </row>
    <row r="112" spans="1:12" ht="15.75" thickTop="1">
      <c r="A112" s="37"/>
      <c r="B112" s="38"/>
      <c r="C112" s="38"/>
      <c r="D112" s="38"/>
      <c r="E112" s="38"/>
    </row>
    <row r="113" spans="1:5">
      <c r="A113" s="54" t="s">
        <v>28</v>
      </c>
      <c r="B113" s="55">
        <f>B57-B111</f>
        <v>0</v>
      </c>
      <c r="C113" s="54"/>
      <c r="D113" s="55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505" right="0.70866141732283505" top="0.74803149606299202" bottom="0.74803149606299202" header="0.31496062992126" footer="0.31496062992126"/>
  <pageSetup paperSize="9"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C63" sqref="C63"/>
    </sheetView>
  </sheetViews>
  <sheetFormatPr defaultRowHeight="15"/>
  <cols>
    <col min="1" max="1" width="87.5703125" style="75" customWidth="1"/>
    <col min="2" max="2" width="15.42578125" style="74" customWidth="1"/>
    <col min="3" max="3" width="1.85546875" style="74" customWidth="1"/>
    <col min="4" max="4" width="14.4257812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301</v>
      </c>
    </row>
    <row r="2" spans="1:6">
      <c r="A2" s="76" t="s">
        <v>302</v>
      </c>
    </row>
    <row r="3" spans="1:6">
      <c r="A3" s="76" t="s">
        <v>298</v>
      </c>
    </row>
    <row r="4" spans="1:6">
      <c r="A4" s="76" t="s">
        <v>299</v>
      </c>
    </row>
    <row r="5" spans="1:6">
      <c r="A5" s="73" t="s">
        <v>303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 ht="14.1" customHeight="1">
      <c r="A9" s="84" t="s">
        <v>304</v>
      </c>
      <c r="B9" s="85"/>
      <c r="C9" s="86"/>
      <c r="D9" s="85"/>
      <c r="E9" s="85"/>
      <c r="F9" s="87" t="s">
        <v>305</v>
      </c>
    </row>
    <row r="10" spans="1:6" ht="14.1" customHeight="1">
      <c r="A10" s="88" t="s">
        <v>306</v>
      </c>
      <c r="B10" s="89">
        <v>5726673</v>
      </c>
      <c r="C10" s="86"/>
      <c r="D10" s="89">
        <v>2400000</v>
      </c>
      <c r="E10" s="85"/>
      <c r="F10" s="90" t="s">
        <v>307</v>
      </c>
    </row>
    <row r="11" spans="1:6" ht="14.1" customHeight="1">
      <c r="A11" s="88" t="s">
        <v>308</v>
      </c>
      <c r="B11" s="89"/>
      <c r="C11" s="86"/>
      <c r="D11" s="89"/>
      <c r="E11" s="85"/>
      <c r="F11" s="90" t="s">
        <v>309</v>
      </c>
    </row>
    <row r="12" spans="1:6" ht="14.1" customHeight="1">
      <c r="A12" s="88" t="s">
        <v>310</v>
      </c>
      <c r="B12" s="89"/>
      <c r="C12" s="86"/>
      <c r="D12" s="89"/>
      <c r="E12" s="85"/>
      <c r="F12" s="90" t="s">
        <v>309</v>
      </c>
    </row>
    <row r="13" spans="1:6" ht="14.1" customHeight="1">
      <c r="A13" s="88" t="s">
        <v>311</v>
      </c>
      <c r="B13" s="89"/>
      <c r="C13" s="86"/>
      <c r="D13" s="89"/>
      <c r="E13" s="85"/>
      <c r="F13" s="90" t="s">
        <v>309</v>
      </c>
    </row>
    <row r="14" spans="1:6" ht="14.1" customHeight="1">
      <c r="A14" s="88" t="s">
        <v>312</v>
      </c>
      <c r="B14" s="89"/>
      <c r="C14" s="86"/>
      <c r="D14" s="89"/>
      <c r="E14" s="85"/>
      <c r="F14" s="90" t="s">
        <v>313</v>
      </c>
    </row>
    <row r="15" spans="1:6" ht="14.1" customHeight="1">
      <c r="A15" s="84" t="s">
        <v>314</v>
      </c>
      <c r="B15" s="89" t="s">
        <v>315</v>
      </c>
      <c r="C15" s="86"/>
      <c r="D15" s="89"/>
      <c r="E15" s="85"/>
      <c r="F15" s="75"/>
    </row>
    <row r="16" spans="1:6" ht="14.1" customHeight="1">
      <c r="A16" s="84" t="s">
        <v>316</v>
      </c>
      <c r="B16" s="89"/>
      <c r="C16" s="86"/>
      <c r="D16" s="89"/>
      <c r="E16" s="85"/>
      <c r="F16" s="75"/>
    </row>
    <row r="17" spans="1:6" ht="14.1" customHeight="1">
      <c r="A17" s="84" t="s">
        <v>317</v>
      </c>
      <c r="B17" s="89"/>
      <c r="C17" s="86"/>
      <c r="D17" s="89">
        <v>24936800</v>
      </c>
      <c r="E17" s="85"/>
      <c r="F17" s="75"/>
    </row>
    <row r="18" spans="1:6" ht="14.1" customHeight="1">
      <c r="A18" s="84" t="s">
        <v>318</v>
      </c>
      <c r="B18" s="85"/>
      <c r="C18" s="86"/>
      <c r="D18" s="85"/>
      <c r="E18" s="85"/>
      <c r="F18" s="75"/>
    </row>
    <row r="19" spans="1:6" ht="14.1" customHeight="1">
      <c r="A19" s="88" t="s">
        <v>318</v>
      </c>
      <c r="B19" s="89">
        <v>-3228829</v>
      </c>
      <c r="C19" s="86"/>
      <c r="D19" s="89"/>
      <c r="E19" s="85"/>
      <c r="F19" s="75"/>
    </row>
    <row r="20" spans="1:6" ht="14.1" customHeight="1">
      <c r="A20" s="88" t="s">
        <v>319</v>
      </c>
      <c r="B20" s="89"/>
      <c r="C20" s="86"/>
      <c r="D20" s="89"/>
      <c r="E20" s="85"/>
      <c r="F20" s="75"/>
    </row>
    <row r="21" spans="1:6" ht="14.1" customHeight="1">
      <c r="A21" s="84" t="s">
        <v>320</v>
      </c>
      <c r="B21" s="85"/>
      <c r="C21" s="86"/>
      <c r="D21" s="85"/>
      <c r="E21" s="85"/>
      <c r="F21" s="75"/>
    </row>
    <row r="22" spans="1:6" ht="14.1" customHeight="1">
      <c r="A22" s="88" t="s">
        <v>321</v>
      </c>
      <c r="B22" s="89">
        <v>-1711318</v>
      </c>
      <c r="C22" s="86"/>
      <c r="D22" s="89">
        <v>-1233022</v>
      </c>
      <c r="E22" s="85"/>
      <c r="F22" s="75"/>
    </row>
    <row r="23" spans="1:6" ht="14.1" customHeight="1">
      <c r="A23" s="88" t="s">
        <v>322</v>
      </c>
      <c r="B23" s="89">
        <v>-123684</v>
      </c>
      <c r="C23" s="86"/>
      <c r="D23" s="89">
        <v>-76838</v>
      </c>
      <c r="E23" s="85"/>
      <c r="F23" s="75"/>
    </row>
    <row r="24" spans="1:6" ht="14.1" customHeight="1">
      <c r="A24" s="88" t="s">
        <v>323</v>
      </c>
      <c r="B24" s="89"/>
      <c r="C24" s="86"/>
      <c r="D24" s="89"/>
      <c r="E24" s="85"/>
      <c r="F24" s="75"/>
    </row>
    <row r="25" spans="1:6" ht="14.1" customHeight="1">
      <c r="A25" s="84" t="s">
        <v>324</v>
      </c>
      <c r="B25" s="89"/>
      <c r="C25" s="86"/>
      <c r="D25" s="89"/>
      <c r="E25" s="85"/>
      <c r="F25" s="75"/>
    </row>
    <row r="26" spans="1:6" ht="14.1" customHeight="1">
      <c r="A26" s="84" t="s">
        <v>325</v>
      </c>
      <c r="B26" s="91"/>
      <c r="C26" s="86"/>
      <c r="D26" s="89">
        <v>-5008795</v>
      </c>
      <c r="E26" s="85"/>
      <c r="F26" s="75"/>
    </row>
    <row r="27" spans="1:6" ht="14.1" customHeight="1">
      <c r="A27" s="84" t="s">
        <v>326</v>
      </c>
      <c r="B27" s="89">
        <v>-5262655</v>
      </c>
      <c r="C27" s="86"/>
      <c r="D27" s="89">
        <v>-10850368</v>
      </c>
      <c r="E27" s="85"/>
      <c r="F27" s="75"/>
    </row>
    <row r="28" spans="1:6" ht="14.1" customHeight="1">
      <c r="A28" s="84" t="s">
        <v>327</v>
      </c>
      <c r="B28" s="85"/>
      <c r="C28" s="86"/>
      <c r="D28" s="85"/>
      <c r="E28" s="85"/>
      <c r="F28" s="75"/>
    </row>
    <row r="29" spans="1:6" ht="14.1" customHeight="1">
      <c r="A29" s="88" t="s">
        <v>328</v>
      </c>
      <c r="B29" s="89"/>
      <c r="C29" s="86"/>
      <c r="D29" s="89"/>
      <c r="E29" s="85"/>
      <c r="F29" s="75"/>
    </row>
    <row r="30" spans="1:6" ht="14.1" customHeight="1">
      <c r="A30" s="88" t="s">
        <v>329</v>
      </c>
      <c r="B30" s="89"/>
      <c r="C30" s="86"/>
      <c r="D30" s="89"/>
      <c r="E30" s="85"/>
      <c r="F30" s="75"/>
    </row>
    <row r="31" spans="1:6" ht="14.1" customHeight="1">
      <c r="A31" s="88" t="s">
        <v>330</v>
      </c>
      <c r="B31" s="89"/>
      <c r="C31" s="86"/>
      <c r="D31" s="89"/>
      <c r="E31" s="85"/>
      <c r="F31" s="75"/>
    </row>
    <row r="32" spans="1:6" ht="14.1" customHeight="1">
      <c r="A32" s="88" t="s">
        <v>331</v>
      </c>
      <c r="B32" s="89"/>
      <c r="C32" s="86"/>
      <c r="D32" s="89"/>
      <c r="E32" s="85"/>
      <c r="F32" s="75"/>
    </row>
    <row r="33" spans="1:6" ht="14.1" customHeight="1">
      <c r="A33" s="88" t="s">
        <v>332</v>
      </c>
      <c r="B33" s="89"/>
      <c r="C33" s="86"/>
      <c r="D33" s="89"/>
      <c r="E33" s="85"/>
      <c r="F33" s="75"/>
    </row>
    <row r="34" spans="1:6" ht="14.1" customHeight="1">
      <c r="A34" s="88" t="s">
        <v>333</v>
      </c>
      <c r="B34" s="89"/>
      <c r="C34" s="86"/>
      <c r="D34" s="89"/>
      <c r="E34" s="85"/>
      <c r="F34" s="75"/>
    </row>
    <row r="35" spans="1:6" ht="14.1" customHeight="1">
      <c r="A35" s="84" t="s">
        <v>334</v>
      </c>
      <c r="B35" s="89"/>
      <c r="C35" s="86"/>
      <c r="D35" s="89"/>
      <c r="E35" s="85"/>
      <c r="F35" s="75" t="s">
        <v>300</v>
      </c>
    </row>
    <row r="36" spans="1:6" ht="14.1" customHeight="1">
      <c r="A36" s="84" t="s">
        <v>335</v>
      </c>
      <c r="B36" s="85"/>
      <c r="C36" s="92"/>
      <c r="D36" s="85"/>
      <c r="E36" s="85"/>
      <c r="F36" s="75"/>
    </row>
    <row r="37" spans="1:6" ht="14.1" customHeight="1">
      <c r="A37" s="88" t="s">
        <v>336</v>
      </c>
      <c r="B37" s="89">
        <v>-1026522</v>
      </c>
      <c r="C37" s="86"/>
      <c r="D37" s="89">
        <v>-1818976</v>
      </c>
      <c r="E37" s="85"/>
      <c r="F37" s="75"/>
    </row>
    <row r="38" spans="1:6" ht="14.1" customHeight="1">
      <c r="A38" s="88" t="s">
        <v>337</v>
      </c>
      <c r="B38" s="89"/>
      <c r="C38" s="86"/>
      <c r="D38" s="89"/>
      <c r="E38" s="85"/>
      <c r="F38" s="75"/>
    </row>
    <row r="39" spans="1:6" ht="14.1" customHeight="1">
      <c r="A39" s="88" t="s">
        <v>338</v>
      </c>
      <c r="B39" s="93">
        <f>-(285949-242+55)</f>
        <v>-285762</v>
      </c>
      <c r="C39" s="86"/>
      <c r="D39" s="89">
        <v>354235</v>
      </c>
      <c r="E39" s="85"/>
      <c r="F39" s="75"/>
    </row>
    <row r="40" spans="1:6" ht="14.1" customHeight="1">
      <c r="A40" s="84" t="s">
        <v>339</v>
      </c>
      <c r="B40" s="89"/>
      <c r="C40" s="86"/>
      <c r="D40" s="89"/>
      <c r="E40" s="85"/>
      <c r="F40" s="75"/>
    </row>
    <row r="41" spans="1:6" ht="14.1" customHeight="1">
      <c r="A41" s="94" t="s">
        <v>340</v>
      </c>
      <c r="B41" s="89"/>
      <c r="C41" s="86"/>
      <c r="D41" s="89"/>
      <c r="E41" s="85"/>
      <c r="F41" s="75"/>
    </row>
    <row r="42" spans="1:6" ht="14.1" customHeight="1">
      <c r="A42" s="84" t="s">
        <v>341</v>
      </c>
      <c r="B42" s="95">
        <f>SUM(B9:B41)</f>
        <v>-5912097</v>
      </c>
      <c r="C42" s="96"/>
      <c r="D42" s="95">
        <f>SUM(D9:D41)</f>
        <v>8703036</v>
      </c>
      <c r="E42" s="97"/>
      <c r="F42" s="75"/>
    </row>
    <row r="43" spans="1:6" ht="14.1" customHeight="1">
      <c r="A43" s="84" t="s">
        <v>342</v>
      </c>
      <c r="B43" s="96"/>
      <c r="C43" s="96"/>
      <c r="D43" s="96"/>
      <c r="E43" s="97"/>
      <c r="F43" s="75"/>
    </row>
    <row r="44" spans="1:6" ht="14.1" customHeight="1">
      <c r="A44" s="88" t="s">
        <v>343</v>
      </c>
      <c r="B44" s="89"/>
      <c r="C44" s="86"/>
      <c r="D44" s="89">
        <v>-1093816.3499999999</v>
      </c>
      <c r="E44" s="85"/>
      <c r="F44" s="75"/>
    </row>
    <row r="45" spans="1:6" ht="14.1" customHeight="1">
      <c r="A45" s="88" t="s">
        <v>344</v>
      </c>
      <c r="B45" s="89"/>
      <c r="C45" s="86"/>
      <c r="D45" s="89"/>
      <c r="E45" s="85"/>
      <c r="F45" s="75"/>
    </row>
    <row r="46" spans="1:6" ht="14.1" customHeight="1">
      <c r="A46" s="88" t="s">
        <v>345</v>
      </c>
      <c r="B46" s="89"/>
      <c r="C46" s="86"/>
      <c r="D46" s="89"/>
      <c r="E46" s="85"/>
      <c r="F46" s="75"/>
    </row>
    <row r="47" spans="1:6" ht="14.1" customHeight="1">
      <c r="A47" s="84" t="s">
        <v>346</v>
      </c>
      <c r="B47" s="98">
        <f>SUM(B42:B46)</f>
        <v>-5912097</v>
      </c>
      <c r="C47" s="97"/>
      <c r="D47" s="98">
        <f>SUM(D42:D46)</f>
        <v>7609219.6500000004</v>
      </c>
      <c r="E47" s="97"/>
      <c r="F47" s="75"/>
    </row>
    <row r="48" spans="1:6" ht="14.1" customHeight="1" thickBot="1">
      <c r="A48" s="99"/>
      <c r="B48" s="100"/>
      <c r="C48" s="100"/>
      <c r="D48" s="100"/>
      <c r="E48" s="101"/>
      <c r="F48" s="75"/>
    </row>
    <row r="49" spans="1:6" ht="14.1" customHeight="1" thickTop="1">
      <c r="A49" s="102" t="s">
        <v>347</v>
      </c>
      <c r="B49" s="103"/>
      <c r="C49" s="103"/>
      <c r="D49" s="103"/>
      <c r="E49" s="101"/>
      <c r="F49" s="75"/>
    </row>
    <row r="50" spans="1:6" ht="14.1" customHeight="1">
      <c r="A50" s="88" t="s">
        <v>348</v>
      </c>
      <c r="B50" s="104"/>
      <c r="C50" s="103"/>
      <c r="D50" s="104"/>
      <c r="E50" s="85"/>
      <c r="F50" s="75"/>
    </row>
    <row r="51" spans="1:6" ht="14.1" customHeight="1">
      <c r="A51" s="88" t="s">
        <v>349</v>
      </c>
      <c r="B51" s="104"/>
      <c r="C51" s="103"/>
      <c r="D51" s="104"/>
      <c r="E51" s="85"/>
      <c r="F51" s="75"/>
    </row>
    <row r="52" spans="1:6" ht="14.1" customHeight="1">
      <c r="A52" s="88" t="s">
        <v>350</v>
      </c>
      <c r="B52" s="104"/>
      <c r="C52" s="103"/>
      <c r="D52" s="104"/>
      <c r="E52" s="83"/>
      <c r="F52" s="75"/>
    </row>
    <row r="53" spans="1:6" ht="14.1" customHeight="1">
      <c r="A53" s="88" t="s">
        <v>351</v>
      </c>
      <c r="B53" s="104"/>
      <c r="C53" s="103"/>
      <c r="D53" s="104"/>
      <c r="E53" s="105"/>
      <c r="F53" s="106"/>
    </row>
    <row r="54" spans="1:6" ht="14.1" customHeight="1">
      <c r="A54" s="107" t="s">
        <v>352</v>
      </c>
      <c r="B54" s="104"/>
      <c r="C54" s="103"/>
      <c r="D54" s="104"/>
      <c r="E54" s="108"/>
      <c r="F54" s="106"/>
    </row>
    <row r="55" spans="1:6" ht="14.1" customHeight="1">
      <c r="A55" s="102" t="s">
        <v>353</v>
      </c>
      <c r="B55" s="109">
        <f>SUM(B50:B54)</f>
        <v>0</v>
      </c>
      <c r="C55" s="110"/>
      <c r="D55" s="109">
        <f>SUM(D50:D54)</f>
        <v>0</v>
      </c>
      <c r="E55" s="105"/>
      <c r="F55" s="106"/>
    </row>
    <row r="56" spans="1:6" ht="14.1" customHeight="1">
      <c r="A56" s="111"/>
      <c r="B56" s="112"/>
      <c r="C56" s="113"/>
      <c r="D56" s="112"/>
      <c r="E56" s="105"/>
      <c r="F56" s="106"/>
    </row>
    <row r="57" spans="1:6" ht="14.1" customHeight="1" thickBot="1">
      <c r="A57" s="102" t="s">
        <v>354</v>
      </c>
      <c r="B57" s="114">
        <f>B47+B55</f>
        <v>-5912097</v>
      </c>
      <c r="C57" s="115"/>
      <c r="D57" s="114">
        <f>D47+D55</f>
        <v>7609219.6500000004</v>
      </c>
      <c r="E57" s="105"/>
      <c r="F57" s="106"/>
    </row>
    <row r="58" spans="1:6" ht="14.1" customHeight="1" thickTop="1">
      <c r="A58" s="111"/>
      <c r="B58" s="112"/>
      <c r="C58" s="113"/>
      <c r="D58" s="112"/>
      <c r="E58" s="105"/>
      <c r="F58" s="106"/>
    </row>
    <row r="59" spans="1:6" ht="14.1" customHeight="1">
      <c r="A59" s="116" t="s">
        <v>355</v>
      </c>
      <c r="B59" s="112"/>
      <c r="C59" s="113"/>
      <c r="D59" s="112"/>
      <c r="E59" s="117"/>
      <c r="F59" s="118"/>
    </row>
    <row r="60" spans="1:6" ht="14.1" customHeight="1">
      <c r="A60" s="111" t="s">
        <v>356</v>
      </c>
      <c r="B60" s="89">
        <f>B57*0.51</f>
        <v>-3015169.47</v>
      </c>
      <c r="C60" s="89"/>
      <c r="D60" s="89">
        <f t="shared" ref="D60" si="0">D57*0.51</f>
        <v>3880702.0215000003</v>
      </c>
      <c r="E60" s="117"/>
      <c r="F60" s="118"/>
    </row>
    <row r="61" spans="1:6" ht="14.1" customHeight="1">
      <c r="A61" s="111" t="s">
        <v>357</v>
      </c>
      <c r="B61" s="89">
        <f>B57*0.49</f>
        <v>-2896927.53</v>
      </c>
      <c r="C61" s="89"/>
      <c r="D61" s="89">
        <f t="shared" ref="D61" si="1">D57*0.49</f>
        <v>3728517.6285000001</v>
      </c>
      <c r="E61" s="117"/>
      <c r="F61" s="118"/>
    </row>
    <row r="62" spans="1:6" ht="14.1" customHeight="1">
      <c r="A62" s="119"/>
      <c r="B62" s="118"/>
      <c r="C62" s="118"/>
      <c r="D62" s="118"/>
      <c r="E62" s="117"/>
      <c r="F62" s="118"/>
    </row>
    <row r="63" spans="1:6" ht="14.1" customHeight="1">
      <c r="A63" s="119"/>
      <c r="B63" s="118"/>
      <c r="C63" s="118"/>
      <c r="D63" s="118"/>
      <c r="E63" s="117"/>
      <c r="F63" s="118"/>
    </row>
    <row r="64" spans="1:6" ht="14.1" customHeight="1">
      <c r="A64" s="39" t="s">
        <v>358</v>
      </c>
      <c r="B64" s="118"/>
      <c r="C64" s="118"/>
      <c r="D64" s="118"/>
      <c r="E64" s="117"/>
      <c r="F64" s="118"/>
    </row>
    <row r="65" spans="1:6">
      <c r="A65" s="120" t="s">
        <v>359</v>
      </c>
      <c r="B65" s="121"/>
      <c r="C65" s="121"/>
      <c r="D65" s="121"/>
      <c r="E65" s="122"/>
      <c r="F65" s="121"/>
    </row>
  </sheetData>
  <pageMargins left="0.45866141700000002" right="0.45866141700000002" top="0.74803149606299202" bottom="0.74803149606299202" header="0.31496062992126" footer="0.31496062992126"/>
  <pageSetup paperSize="9" scale="8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2020-06-02T09:41:42Z</cp:lastPrinted>
  <dcterms:created xsi:type="dcterms:W3CDTF">2012-01-19T09:31:29Z</dcterms:created>
  <dcterms:modified xsi:type="dcterms:W3CDTF">2021-09-30T12:25:43Z</dcterms:modified>
</cp:coreProperties>
</file>