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3735" yWindow="1095" windowWidth="7680" windowHeight="8520" activeTab="1"/>
  </bookViews>
  <sheets>
    <sheet name="KAPAK" sheetId="5" r:id="rId1"/>
    <sheet name="PASQ KAPIT PO" sheetId="9" r:id="rId2"/>
    <sheet name="pash " sheetId="14" r:id="rId3"/>
    <sheet name="aktivi" sheetId="15" r:id="rId4"/>
    <sheet name="pasivi" sheetId="16" r:id="rId5"/>
    <sheet name="kesh flow" sheetId="18" r:id="rId6"/>
    <sheet name="AAGJM" sheetId="19" r:id="rId7"/>
    <sheet name="pasqyra 1-2" sheetId="20" r:id="rId8"/>
    <sheet name="pasqyra 3" sheetId="21" r:id="rId9"/>
    <sheet name="DTT" sheetId="22" r:id="rId10"/>
  </sheets>
  <definedNames>
    <definedName name="_xlnm.Print_Area" localSheetId="0">KAPAK!$A$1:$F$40</definedName>
  </definedNames>
  <calcPr calcId="124519"/>
</workbook>
</file>

<file path=xl/calcChain.xml><?xml version="1.0" encoding="utf-8"?>
<calcChain xmlns="http://schemas.openxmlformats.org/spreadsheetml/2006/main">
  <c r="D51" i="22"/>
  <c r="J25" i="20"/>
  <c r="D37" i="18"/>
  <c r="J22" i="9"/>
  <c r="F43" i="19"/>
  <c r="G43" s="1"/>
  <c r="G11"/>
  <c r="E43"/>
  <c r="D44"/>
  <c r="G44" s="1"/>
  <c r="D46"/>
  <c r="G46" s="1"/>
  <c r="D47"/>
  <c r="G47" s="1"/>
  <c r="D43"/>
  <c r="D18"/>
  <c r="E18"/>
  <c r="F18"/>
  <c r="G15"/>
  <c r="G53" i="16"/>
  <c r="G14"/>
  <c r="G30" s="1"/>
  <c r="G9"/>
  <c r="G49" i="15"/>
  <c r="G40"/>
  <c r="G23"/>
  <c r="G13"/>
  <c r="G8"/>
  <c r="D38" i="18" s="1"/>
  <c r="G42" i="14"/>
  <c r="G36"/>
  <c r="G55" s="1"/>
  <c r="G57" s="1"/>
  <c r="G21"/>
  <c r="G32" s="1"/>
  <c r="G54" i="16" l="1"/>
  <c r="G56" i="15"/>
  <c r="D36" i="18"/>
  <c r="G59" i="14"/>
  <c r="F53" i="16"/>
  <c r="F13" i="15"/>
  <c r="F23"/>
  <c r="F14" i="16"/>
  <c r="F9"/>
  <c r="F40" i="15"/>
  <c r="F36" i="14"/>
  <c r="F42"/>
  <c r="J16" i="9"/>
  <c r="F50" i="19"/>
  <c r="E50"/>
  <c r="E34"/>
  <c r="F34"/>
  <c r="G27"/>
  <c r="G28"/>
  <c r="G29"/>
  <c r="G30"/>
  <c r="G12"/>
  <c r="G14"/>
  <c r="I72" i="20"/>
  <c r="F49" i="22"/>
  <c r="F55" i="14" l="1"/>
  <c r="G18" i="19"/>
  <c r="G34"/>
  <c r="J72" i="20"/>
  <c r="J10" i="9"/>
  <c r="J7"/>
  <c r="F51" i="22" l="1"/>
  <c r="D44" i="21"/>
  <c r="I25" i="20"/>
  <c r="F54" i="16"/>
  <c r="F49" i="15"/>
  <c r="G14" i="9"/>
  <c r="G23" s="1"/>
  <c r="F30" i="16" l="1"/>
  <c r="F21" i="14"/>
  <c r="F32" s="1"/>
  <c r="C37" i="18"/>
  <c r="F8" i="15"/>
  <c r="C38" i="18" s="1"/>
  <c r="F47" i="22"/>
  <c r="C14" i="9"/>
  <c r="C23" s="1"/>
  <c r="I14"/>
  <c r="I23" s="1"/>
  <c r="D39" i="22"/>
  <c r="D32"/>
  <c r="D38" s="1"/>
  <c r="D40" s="1"/>
  <c r="F9"/>
  <c r="F8"/>
  <c r="D34" i="19"/>
  <c r="D50" s="1"/>
  <c r="G50" s="1"/>
  <c r="C36" i="18" l="1"/>
  <c r="J23" i="9"/>
  <c r="J14"/>
  <c r="F32" i="22"/>
  <c r="F38" s="1"/>
  <c r="F57" i="14"/>
  <c r="F59" s="1"/>
  <c r="F56" i="15"/>
</calcChain>
</file>

<file path=xl/sharedStrings.xml><?xml version="1.0" encoding="utf-8"?>
<sst xmlns="http://schemas.openxmlformats.org/spreadsheetml/2006/main" count="698" uniqueCount="518">
  <si>
    <t>A</t>
  </si>
  <si>
    <t>B</t>
  </si>
  <si>
    <t>III.</t>
  </si>
  <si>
    <t>I</t>
  </si>
  <si>
    <t>II</t>
  </si>
  <si>
    <t>SHENIME</t>
  </si>
  <si>
    <t>AKTIVE AFATSHKURTRA</t>
  </si>
  <si>
    <t>Derivative dhe aktive te mbajtura per tregetim</t>
  </si>
  <si>
    <t>Derivativet</t>
  </si>
  <si>
    <t>Totali 2</t>
  </si>
  <si>
    <t>Aktive te tjera financiare afatshkurtra</t>
  </si>
  <si>
    <t>Aktive monetare</t>
  </si>
  <si>
    <t>Totali 3</t>
  </si>
  <si>
    <t>Inventari</t>
  </si>
  <si>
    <t>Lendet e para</t>
  </si>
  <si>
    <t>Prodhim ne proces</t>
  </si>
  <si>
    <t>Produkte te gatshme</t>
  </si>
  <si>
    <t>Mallra per rishitje</t>
  </si>
  <si>
    <t>Totali 4</t>
  </si>
  <si>
    <t>Aktivet biologjike afatshkurtra</t>
  </si>
  <si>
    <t>Aktivet biologjike afatshkurtra te mbajtura per shitje</t>
  </si>
  <si>
    <t>Parapagimet dhe shpenzimet e shtyra</t>
  </si>
  <si>
    <t>TOTAL I AKTIVEVE AFATSHKURTRA (I)</t>
  </si>
  <si>
    <t>AKTIVET AFATGJATA</t>
  </si>
  <si>
    <t>Investimet financiare afatgjata</t>
  </si>
  <si>
    <t>Llogari /Kerkesa te arketushme afatgjata</t>
  </si>
  <si>
    <t>Totali 1</t>
  </si>
  <si>
    <t>Aktive afat gjata materiale</t>
  </si>
  <si>
    <t>Toka</t>
  </si>
  <si>
    <t>Ndertesa</t>
  </si>
  <si>
    <t>Makineri e paisje</t>
  </si>
  <si>
    <t>Aktivet biologjike afatgjata</t>
  </si>
  <si>
    <t>Aktivet  afatgjata jomateriale</t>
  </si>
  <si>
    <t>Emri i mire</t>
  </si>
  <si>
    <t>Aktivet e tjera afatgjata jomateriale</t>
  </si>
  <si>
    <t>Kapitali aksioner i papaguar</t>
  </si>
  <si>
    <t>Aktive te tjera afatgjata</t>
  </si>
  <si>
    <t>TOTALI I AKTIVEVE AFATGJATA (II)</t>
  </si>
  <si>
    <t>TOTALI I AKTIVEVE AFATGJATA (I+II)</t>
  </si>
  <si>
    <t>Huamarrjet</t>
  </si>
  <si>
    <t>Huat dhe obligacionet afatshkurtra</t>
  </si>
  <si>
    <t>Kthimet ripagesat e huave afatgjata</t>
  </si>
  <si>
    <t>Bono te konvertushme</t>
  </si>
  <si>
    <t>Huat dhe parapagimet</t>
  </si>
  <si>
    <t>Te pagushme ndaj punonjesve</t>
  </si>
  <si>
    <t>Detyrime tatimore</t>
  </si>
  <si>
    <t>Parapagimet e arketuara</t>
  </si>
  <si>
    <t>Grantet dhe te ardhura te shtyra</t>
  </si>
  <si>
    <t>Provizionet afatshkurtra</t>
  </si>
  <si>
    <t>TOTALI I DETYRIMEVE AFATSHKURTRA (I)</t>
  </si>
  <si>
    <t>Hua afatgjata</t>
  </si>
  <si>
    <t>Hua,bono dhe detyrime nga qiraja financiare</t>
  </si>
  <si>
    <t>Bonot e konvertushme</t>
  </si>
  <si>
    <t>Huamarrje te tjera afatgjata</t>
  </si>
  <si>
    <t>Provizione afatgjata</t>
  </si>
  <si>
    <t>TOTALI I DETYRIMEVE AFATGJATA (II)</t>
  </si>
  <si>
    <t xml:space="preserve">TOTALI I DETYRIMEVE </t>
  </si>
  <si>
    <t>KAPITALI</t>
  </si>
  <si>
    <t>Aksionet e pakices (perdoret vetem ne PF te konsolid)</t>
  </si>
  <si>
    <t>Kapitali  aksionare</t>
  </si>
  <si>
    <t>Primi i aksionit</t>
  </si>
  <si>
    <t>Njesite dhe aksionet e thesarit(negative)</t>
  </si>
  <si>
    <t>Rezerva statutore</t>
  </si>
  <si>
    <t>Rezerva ligjore</t>
  </si>
  <si>
    <t>Rezerva te tjera</t>
  </si>
  <si>
    <t>Fitimet e pashperndara</t>
  </si>
  <si>
    <t>Fitim (humbja) e vitit financiar</t>
  </si>
  <si>
    <t>TOTALI I KAPITALIT (III)</t>
  </si>
  <si>
    <t>TOTALI I DETYRIMEVE DHE KAPITALIT(I+II+III)</t>
  </si>
  <si>
    <t>DETYRIME AFATGJATA</t>
  </si>
  <si>
    <t>Kapitali qe i perket aksionereve te shoqerise meme</t>
  </si>
  <si>
    <t>(perdoret vetem ne PF te konsolid)</t>
  </si>
  <si>
    <t>SHITJET NETO</t>
  </si>
  <si>
    <t>Te ardhura te tjera nga veprimtarite e shfrytezimit</t>
  </si>
  <si>
    <t>Ndryshimet ne inventarin e produkteve te gatshme</t>
  </si>
  <si>
    <t>dhe rritjet si pakesim i shpenzimeve ,shpenz negative</t>
  </si>
  <si>
    <t>Shpenzime te tjera nga veprimtaria e shrytezimit</t>
  </si>
  <si>
    <t>Shenzime personeli</t>
  </si>
  <si>
    <t>Pagat</t>
  </si>
  <si>
    <t>Shpenzime te sigurimeve shoqerore</t>
  </si>
  <si>
    <t>Shpenzimet per pensionet</t>
  </si>
  <si>
    <t>Renia ne vlere (Zhvleresimi) dhe amortizimi</t>
  </si>
  <si>
    <t xml:space="preserve">Te ardhurat dhe shpenzimet financiare nga pjesemarrjet </t>
  </si>
  <si>
    <t>Te ardhurat dhe shpenzimet financiare nga njesite e kontroll</t>
  </si>
  <si>
    <t xml:space="preserve">Te ardhurat dhe shpenzimet financiare </t>
  </si>
  <si>
    <t>Fitimet nga kursi i kembimit</t>
  </si>
  <si>
    <t>Mallrat lendet e para dhe sherbimet te konsumuara</t>
  </si>
  <si>
    <t>Fitimi (humbja) nga veprimtaria e shfrytezimit ( Kryesore)</t>
  </si>
  <si>
    <t>Emertimi</t>
  </si>
  <si>
    <t xml:space="preserve">Te ardhurat dhe shpenzimet financiare nga interesi </t>
  </si>
  <si>
    <t>Te ardhura dhe shpenzime te tjera financiare</t>
  </si>
  <si>
    <t>Fitimi Para Tatimit</t>
  </si>
  <si>
    <t>Shpenzimet per tatimin e fitimit</t>
  </si>
  <si>
    <t>Fitimi (Humbja) Neto nga Fitimi</t>
  </si>
  <si>
    <t>Elemente te pasqyrave te konsoliduara</t>
  </si>
  <si>
    <t>Monedha leke</t>
  </si>
  <si>
    <t>Nr</t>
  </si>
  <si>
    <t>Fluksi i parave nga veprimtaria e shfrytezimit</t>
  </si>
  <si>
    <t>Rritja/Renia neto e mjeteve monetare</t>
  </si>
  <si>
    <t>Mjetet monetare ne fillim te periudhes kontabel</t>
  </si>
  <si>
    <t>Mjetet monetare ne fund te periudhes kontabel</t>
  </si>
  <si>
    <t>Kapitali aksionar</t>
  </si>
  <si>
    <t>Primi aksionit</t>
  </si>
  <si>
    <t>Aksione thesari</t>
  </si>
  <si>
    <t>Rezerva stat.ligjore</t>
  </si>
  <si>
    <t>Fitimi pashpernare</t>
  </si>
  <si>
    <t xml:space="preserve">    TOTALI</t>
  </si>
  <si>
    <t>Efekti ndryshimeve ne politikat kontabel</t>
  </si>
  <si>
    <t>Pozicioni i rregulluar</t>
  </si>
  <si>
    <t>Dividentet e pagaur</t>
  </si>
  <si>
    <t>Emetimi aksioneve</t>
  </si>
  <si>
    <t>Emertimi kapitali aksionar</t>
  </si>
  <si>
    <t>Aksione te thesari te riblera</t>
  </si>
  <si>
    <t xml:space="preserve"> Nje pasqyre e pa konsoliduar</t>
  </si>
  <si>
    <t>Te pagushme ndaj furnitoreve</t>
  </si>
  <si>
    <t>Detyrime ndaj sigurimeve</t>
  </si>
  <si>
    <t>Per tatim fitimi</t>
  </si>
  <si>
    <t>Per tvsh</t>
  </si>
  <si>
    <t>Per tatim ne burim</t>
  </si>
  <si>
    <t>Per tatim mbi page</t>
  </si>
  <si>
    <t>Dividente per tu paguar</t>
  </si>
  <si>
    <t>Detyrime ndaj ortakeve</t>
  </si>
  <si>
    <t>PASQYRAT FINANCIARE</t>
  </si>
  <si>
    <t>Emertimi dhe forma ligjore</t>
  </si>
  <si>
    <t>NIPT-i</t>
  </si>
  <si>
    <t>Adresa e selise</t>
  </si>
  <si>
    <t>Data e krijimit</t>
  </si>
  <si>
    <t>Veprimtaria kryesore</t>
  </si>
  <si>
    <t xml:space="preserve">(Ne zbatim te standartit kombetar te kontabilitetit nr.2 dhe </t>
  </si>
  <si>
    <t>Ligjit. Nr.9228 dt.29.04.2004 per kontabilitetin dhe Pasqyrat finaciare)</t>
  </si>
  <si>
    <t>Pasqyrat financiare jane individuale</t>
  </si>
  <si>
    <t>Pasqyrat financiare jane te kosoliduara</t>
  </si>
  <si>
    <t>Pasqyrat financiare jane te shprehura ne</t>
  </si>
  <si>
    <t>Pasqyrat financiare jane te rrumbullakosura ne</t>
  </si>
  <si>
    <t>Periudha kontabel e pasayrave financiare</t>
  </si>
  <si>
    <t>Data e mbylljes se Pasqyrave finaciare</t>
  </si>
  <si>
    <t>Nga</t>
  </si>
  <si>
    <t>Deri</t>
  </si>
  <si>
    <t>Periudha</t>
  </si>
  <si>
    <t>&gt;</t>
  </si>
  <si>
    <t>Arke</t>
  </si>
  <si>
    <t>Banke</t>
  </si>
  <si>
    <t>Debitor, kreditor te tjere</t>
  </si>
  <si>
    <t>Tatim mbi Fitimin</t>
  </si>
  <si>
    <t>Tvsh</t>
  </si>
  <si>
    <t>Te drejta dhe detyrime ndaj ortakeve</t>
  </si>
  <si>
    <t>Inventari i imet</t>
  </si>
  <si>
    <t>Shpenzimet te periudhave te ardhshme</t>
  </si>
  <si>
    <t>PASIVET AFATSHKURTRA</t>
  </si>
  <si>
    <t>Paqyra e Ndryshimeve ne Kapital</t>
  </si>
  <si>
    <t>A K T I V E T</t>
  </si>
  <si>
    <t>P A S I V E T    D H E    K A P I T A L I</t>
  </si>
  <si>
    <t>Pershkrimi i Elementeve</t>
  </si>
  <si>
    <t>Paraardhese</t>
  </si>
  <si>
    <t>Raportuese</t>
  </si>
  <si>
    <t>A.B.I.1</t>
  </si>
  <si>
    <t>A.B.I.2</t>
  </si>
  <si>
    <t>A.B.I.3</t>
  </si>
  <si>
    <t>A.B.I.4</t>
  </si>
  <si>
    <t>A.B.I.5</t>
  </si>
  <si>
    <t>A.B.I.6</t>
  </si>
  <si>
    <t>A.B.I.7</t>
  </si>
  <si>
    <t>A.B.II.1</t>
  </si>
  <si>
    <t>A.B.II.2</t>
  </si>
  <si>
    <t>A.B.II.3</t>
  </si>
  <si>
    <t>A.B.II.4</t>
  </si>
  <si>
    <t>A.B.II.5</t>
  </si>
  <si>
    <t>A.B.II.6</t>
  </si>
  <si>
    <t>P.B.I.2</t>
  </si>
  <si>
    <t>P.B.I.1</t>
  </si>
  <si>
    <t>P.B.I.3</t>
  </si>
  <si>
    <t>P.B.I.4</t>
  </si>
  <si>
    <t>P.B.I.5</t>
  </si>
  <si>
    <t>P.B.III.1</t>
  </si>
  <si>
    <t>P.B.II.1</t>
  </si>
  <si>
    <t>P.B.II.2</t>
  </si>
  <si>
    <t>P.B.II.3</t>
  </si>
  <si>
    <t>P.B.II.4</t>
  </si>
  <si>
    <t>P.B.III.2</t>
  </si>
  <si>
    <t>P.B.III.3</t>
  </si>
  <si>
    <t>P.B.III.4</t>
  </si>
  <si>
    <t>P.B.III.5</t>
  </si>
  <si>
    <t>P.B.III.6</t>
  </si>
  <si>
    <t>P.B.III.7</t>
  </si>
  <si>
    <t>P.B.III.8</t>
  </si>
  <si>
    <t>P.B.III.9</t>
  </si>
  <si>
    <t>P.B.III.10</t>
  </si>
  <si>
    <t>P.A.Sh.1</t>
  </si>
  <si>
    <t>P.A.Sh.2</t>
  </si>
  <si>
    <t>P.A.Sh.3</t>
  </si>
  <si>
    <t>P.A.Sh.4</t>
  </si>
  <si>
    <t>P.A.Sh.5</t>
  </si>
  <si>
    <t>P.A.Sh.6</t>
  </si>
  <si>
    <t>P.A.Sh.7</t>
  </si>
  <si>
    <t>P.A.Sh.8</t>
  </si>
  <si>
    <t>P.A.Sh.9</t>
  </si>
  <si>
    <t>P.A.Sh.10</t>
  </si>
  <si>
    <t>P.A.Sh.11</t>
  </si>
  <si>
    <t>P.A.Sh.12</t>
  </si>
  <si>
    <t>P.A.Sh.13</t>
  </si>
  <si>
    <t>P.A.Sh.14</t>
  </si>
  <si>
    <t>P.A.Sh.15</t>
  </si>
  <si>
    <t>P.A.Sh.16</t>
  </si>
  <si>
    <t>P.A.Sh.17</t>
  </si>
  <si>
    <t>Transferimi ne rezerva te tjera</t>
  </si>
  <si>
    <t>Rritja e rezerves se kapitalit</t>
  </si>
  <si>
    <t>Terheqje kapitali per zvoglim</t>
  </si>
  <si>
    <t>Transferim ne detyrime</t>
  </si>
  <si>
    <t>Individuale</t>
  </si>
  <si>
    <t>ne Leke</t>
  </si>
  <si>
    <t>Klient per mallra,produkte dhe sherbime</t>
  </si>
  <si>
    <t>Te ardhurat dhe shpenzimet financ nga invest te tjera financ afat gjata</t>
  </si>
  <si>
    <t>P.A.Sh.12.1</t>
  </si>
  <si>
    <t>Totali i shpenzimeve (shumat 4-7)</t>
  </si>
  <si>
    <t>P.A.Sh.12.2</t>
  </si>
  <si>
    <t>P.A.Sh.12.3</t>
  </si>
  <si>
    <t>P.A.Sh.12.4</t>
  </si>
  <si>
    <t>x</t>
  </si>
  <si>
    <t>Rritja e kapitalit</t>
  </si>
  <si>
    <t>leke</t>
  </si>
  <si>
    <t>Bazuar ne klasifikimin e shpenzimeve sipas natyres</t>
  </si>
  <si>
    <t>Nr. i rregjistrit tregtar</t>
  </si>
  <si>
    <t>Aktive te tjera afatgjata materiale (me vl. Kontabel) Pinf</t>
  </si>
  <si>
    <t>(Pasqyra nr 3)</t>
  </si>
  <si>
    <t>(Pasqyra nr 1/A)</t>
  </si>
  <si>
    <t>(Pasqyra nr 2)</t>
  </si>
  <si>
    <t>(Pasqyra nr 1/P)</t>
  </si>
  <si>
    <t xml:space="preserve">       Pasqyra  e fluksit monetar-Metoda indirekte</t>
  </si>
  <si>
    <t xml:space="preserve">parapagime dhe te ngjashme </t>
  </si>
  <si>
    <t xml:space="preserve">Llogari/ Kerkesa te tjera afatshkurtratvsh shtyre </t>
  </si>
  <si>
    <t xml:space="preserve">Llogari/ Kerkesa afatshkurtra shpenzime per periudha te ardhshme </t>
  </si>
  <si>
    <t>mjete transporti</t>
  </si>
  <si>
    <t xml:space="preserve">Hua dhe detyrime te tjera tvsh shtyre </t>
  </si>
  <si>
    <t>zhvleresim inventari</t>
  </si>
  <si>
    <t>Dividentet e paguar</t>
  </si>
  <si>
    <t>III</t>
  </si>
  <si>
    <t>Fitimi para tatimit</t>
  </si>
  <si>
    <t>Rregullime per.</t>
  </si>
  <si>
    <t>Amortizimin</t>
  </si>
  <si>
    <t>Humbje nga kembimet valutore</t>
  </si>
  <si>
    <t>Te ardhura nga investimet</t>
  </si>
  <si>
    <t>Shpenzime per interesa</t>
  </si>
  <si>
    <t>Rritje/renie ne tepricen e inventarit</t>
  </si>
  <si>
    <t>Rritje/renie ne tepricen e detyrimeve, per tu paguar nga aktiviteti</t>
  </si>
  <si>
    <t>Parate e perftuara nga aktivitetet</t>
  </si>
  <si>
    <t>Interesi i paguar</t>
  </si>
  <si>
    <t>Tatimfitimi i paguar</t>
  </si>
  <si>
    <t>Paraja neto nga aktivitetet e shfrytezimit</t>
  </si>
  <si>
    <t>Fluksi i parave nga veprimtarite investuese</t>
  </si>
  <si>
    <t>Blerja e shoqerise se kontrolluar X minus parate e arketuara</t>
  </si>
  <si>
    <t>Dividentet e arketuar</t>
  </si>
  <si>
    <t>Zbritje fisku</t>
  </si>
  <si>
    <t xml:space="preserve">Paraja neto e perdorur ne aktivitetet investuese </t>
  </si>
  <si>
    <t>Fluksi i parave nga veprimtarite financiare</t>
  </si>
  <si>
    <t>Te ardhura nga emetimi i kapitalit aksioner</t>
  </si>
  <si>
    <t>Te ardhura nga huamarrje afatgjata</t>
  </si>
  <si>
    <t>Pagesat e detyrimeve te qerase financiare</t>
  </si>
  <si>
    <t>Paraja neto e perdorur ne aktivitetet financiare</t>
  </si>
  <si>
    <t>Pasqyra e Fluksit monetar -Metoda indirekte</t>
  </si>
  <si>
    <t xml:space="preserve">Rrije/renie ne tepricen e kerkesave te arketueshme </t>
  </si>
  <si>
    <t>shpenzime te shtyra provizione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</si>
  <si>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</si>
  <si>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</si>
  <si>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</si>
  <si>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</si>
  <si>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</si>
  <si>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</si>
  <si>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</si>
  <si>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</si>
  <si>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</si>
  <si>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</si>
  <si>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</si>
  <si>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</si>
  <si>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</si>
  <si>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</si>
  <si>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</si>
  <si>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</si>
  <si>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</si>
  <si>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</si>
  <si>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</si>
  <si>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</si>
  <si>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</si>
  <si>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</si>
  <si>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</si>
  <si>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</si>
  <si>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</si>
  <si>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</si>
  <si>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</si>
  <si>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</si>
  <si>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</si>
  <si>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</si>
  <si>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</si>
  <si>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</si>
  <si>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</si>
  <si>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</si>
  <si>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</si>
  <si>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</si>
  <si>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</si>
  <si>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</si>
  <si>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</si>
  <si>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</si>
  <si>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</si>
  <si>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</si>
  <si>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</si>
  <si>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</si>
  <si>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</si>
  <si>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</si>
  <si>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</si>
  <si>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</si>
  <si>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</si>
  <si>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</si>
  <si>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</si>
  <si>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</si>
  <si>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</si>
  <si>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</si>
  <si>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</si>
  <si>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</si>
  <si>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</si>
  <si>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</si>
  <si>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</si>
  <si>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</si>
  <si>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</si>
  <si>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</si>
  <si>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</si>
  <si>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</si>
  <si>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</si>
  <si>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</si>
  <si>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</si>
  <si>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</si>
  <si>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</si>
  <si>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</si>
  <si>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</si>
  <si>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</si>
  <si>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</si>
  <si>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</si>
  <si>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</si>
  <si>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</si>
  <si>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</si>
  <si>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</si>
  <si>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</si>
  <si>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</si>
  <si>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</si>
  <si>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</si>
  <si>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</si>
  <si>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</si>
  <si>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</si>
  <si>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</si>
  <si>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</si>
  <si>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</si>
  <si>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</si>
  <si>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</si>
  <si>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</si>
  <si>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</si>
  <si>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</si>
  <si>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Gjoba dhe demshperblime</t>
  </si>
  <si>
    <t>Shpenzime interesa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</si>
  <si>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</si>
  <si>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</si>
  <si>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</si>
  <si>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</si>
  <si>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</si>
  <si>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</si>
  <si>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</si>
  <si>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</si>
  <si>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</si>
  <si>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</si>
  <si>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</si>
  <si>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</si>
  <si>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</si>
  <si>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</si>
  <si>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</si>
  <si>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</si>
  <si>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</si>
  <si>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</si>
  <si>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</si>
  <si>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</si>
  <si>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</si>
  <si>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</si>
  <si>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</si>
  <si>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</si>
  <si>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</si>
  <si>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</si>
  <si>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</si>
  <si>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</si>
  <si>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</si>
  <si>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</si>
  <si>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</si>
  <si>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</si>
  <si>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</si>
  <si>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</si>
  <si>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</si>
  <si>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</si>
  <si>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</si>
  <si>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</si>
  <si>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</si>
  <si>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</si>
  <si>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</si>
  <si>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</si>
  <si>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</si>
  <si>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</si>
  <si>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</si>
  <si>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</si>
  <si>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</si>
  <si>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</si>
  <si>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</si>
  <si>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</si>
  <si>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</si>
  <si>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</si>
  <si>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</si>
  <si>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</si>
  <si>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</si>
  <si>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</si>
  <si>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</si>
  <si>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</si>
  <si>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</si>
  <si>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</si>
  <si>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</si>
  <si>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</si>
  <si>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</si>
  <si>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</si>
  <si>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</si>
  <si>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</si>
  <si>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</si>
  <si>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t xml:space="preserve">DEKLERATE ANALITIKE PER </t>
  </si>
  <si>
    <t>Nr i vendosjes se dokumentit</t>
  </si>
  <si>
    <t xml:space="preserve">TATIMIN MBI TE ARDHURAT </t>
  </si>
  <si>
    <t xml:space="preserve">Periudha tatimore </t>
  </si>
  <si>
    <t>EMERTIMI</t>
  </si>
  <si>
    <t>Sipas Bilancit</t>
  </si>
  <si>
    <t xml:space="preserve">Fiskale </t>
  </si>
  <si>
    <t>Totali i te ardhurave</t>
  </si>
  <si>
    <t>Totali i shpenzimeve</t>
  </si>
  <si>
    <t xml:space="preserve">Total shpenzimet e pa zbitshme sipas ligjit (neni21) </t>
  </si>
  <si>
    <t>Kosto e blerjes dhe permiresimit te tokes dhe te truallit</t>
  </si>
  <si>
    <t>kosto e blerjes dhe permiresimit te aktiveve objekt amortizimi</t>
  </si>
  <si>
    <t>Zmadhimi i kapitalit themeltar te shoqerise nga ortaket</t>
  </si>
  <si>
    <t>Vlera e shperblimit ne natyre</t>
  </si>
  <si>
    <t>Kontributi vullnetar i pensionisteve</t>
  </si>
  <si>
    <t>Divident te deklaruar dhe ndarja e fitimit</t>
  </si>
  <si>
    <t>Interesa te paguara dhe interesi Max i kredise se caktuar nga BSH</t>
  </si>
  <si>
    <t>Gjobat ,kamat vonesa dhe kushte penale</t>
  </si>
  <si>
    <t>Krijimi dhe rritja e rezervave e fondeve te tjera</t>
  </si>
  <si>
    <t>tatimi mbi te ardhurat personale,akcize,tatim mbi fitimindhe tvsh</t>
  </si>
  <si>
    <t>shpenzimi perfaqesimi,pritje percjellje</t>
  </si>
  <si>
    <t>shpenzimi i konsumit personal</t>
  </si>
  <si>
    <t>shpenzime qe tejkalojne kufijte e percaktuar me ligj</t>
  </si>
  <si>
    <t>shpenzime per dhurata</t>
  </si>
  <si>
    <t>çdo lloj shpenzimi qe nuk vertetohet me dokumenta</t>
  </si>
  <si>
    <t>interesi i paguar kur huaja tejkalon kater here kapitalin themeltar</t>
  </si>
  <si>
    <t>nese baza e amortizimit eshte nje shume negative</t>
  </si>
  <si>
    <t>shpenzimet per sherbime teknike,konsulence te pa paguar 2004</t>
  </si>
  <si>
    <t>amortizimi nga rivleresimi i AQ</t>
  </si>
  <si>
    <t xml:space="preserve">Rezultati i vitit ushtrimor </t>
  </si>
  <si>
    <t>Humbja</t>
  </si>
  <si>
    <t>Fitimi</t>
  </si>
  <si>
    <t xml:space="preserve">Humbja per tu mbartur nga 1 vit me pare </t>
  </si>
  <si>
    <t xml:space="preserve">Humbja per tu mbartur nga 2 vite me pare </t>
  </si>
  <si>
    <t xml:space="preserve">Humbja per tu mbartur nga 3 vite me pare </t>
  </si>
  <si>
    <t>Shuma e humbjes per tu mbartur ne vitin ushtrimor</t>
  </si>
  <si>
    <t>Shuma e humbjes qe nuk bartet per efekt fiskal</t>
  </si>
  <si>
    <t xml:space="preserve">Fitimi i tatueshem </t>
  </si>
  <si>
    <t>tatim fitimi i llogaritur</t>
  </si>
  <si>
    <t>Zbritje nga fitimi (rezerva ligjore )</t>
  </si>
  <si>
    <t xml:space="preserve">Fitimi neto per tu shpernare nga periudha ushtrimore </t>
  </si>
  <si>
    <t>Fitimi neto per tu shperndare nga vitet e kaluara</t>
  </si>
  <si>
    <t>Shtese kapitali nga fitimi</t>
  </si>
  <si>
    <t xml:space="preserve">Divident per tu shpernare </t>
  </si>
  <si>
    <t xml:space="preserve">tatimi mbi dividentin i llogaritur </t>
  </si>
  <si>
    <t>Llogaritja e amortizimit</t>
  </si>
  <si>
    <t>Ne total llogaritja e amortizimit vjetor =(a+b+c+d)</t>
  </si>
  <si>
    <t>a</t>
  </si>
  <si>
    <t>Ndertesa makineri afat te gjate</t>
  </si>
  <si>
    <t>b</t>
  </si>
  <si>
    <t>aktive te pa trupezuara</t>
  </si>
  <si>
    <t>c</t>
  </si>
  <si>
    <t>kompjutera dhe sisteme informacioni</t>
  </si>
  <si>
    <t>d</t>
  </si>
  <si>
    <t xml:space="preserve">te gjithe aktivet e tjera </t>
  </si>
  <si>
    <t>Tatimi ne burim ne zbatim te nenit 33</t>
  </si>
  <si>
    <t xml:space="preserve">Deklaroj nen pergjegjesine time se informacioni eshte i plote dhe i sakte </t>
  </si>
  <si>
    <t xml:space="preserve">D R E J T O R I </t>
  </si>
  <si>
    <t>Pozicioni me 31 dhjetore 2011</t>
  </si>
  <si>
    <t xml:space="preserve">Totali i te ardhurave dhe shpenzimeve pa caktuara </t>
  </si>
  <si>
    <t xml:space="preserve">Blerja e aktiveve afatgjate </t>
  </si>
  <si>
    <t>Viti 2011</t>
  </si>
  <si>
    <t xml:space="preserve">fitimi </t>
  </si>
  <si>
    <t xml:space="preserve"> Ndryshimet e gjëndjeve të Mallrave (+/-)</t>
  </si>
  <si>
    <t xml:space="preserve"> Pagat e personelit</t>
  </si>
  <si>
    <t xml:space="preserve">"Malesia Valture  "Sh.p.k </t>
  </si>
  <si>
    <t>J78428713E</t>
  </si>
  <si>
    <t>Pjetershan,Malesi e madhe</t>
  </si>
  <si>
    <t>24,09,1999</t>
  </si>
  <si>
    <t>prodhim,tregtim druri</t>
  </si>
  <si>
    <t xml:space="preserve">"Malesia Valture" </t>
  </si>
  <si>
    <t>NIPTI J78428713E</t>
  </si>
  <si>
    <t xml:space="preserve">AdresaPjetershan Malesi e Madhe </t>
  </si>
  <si>
    <t>AAGJM te shitura  shitja e pajisjeve</t>
  </si>
  <si>
    <t>Viti 2012</t>
  </si>
  <si>
    <t>Fitimi neto per periudhen kontabel2012</t>
  </si>
  <si>
    <t>Pozicioni me 31 dhjetore 2012</t>
  </si>
  <si>
    <t>prodhim aagj + aagj j perdorimit</t>
  </si>
  <si>
    <t>AAGJproces</t>
  </si>
  <si>
    <t>AAGJ proces</t>
  </si>
  <si>
    <t>amortizim i AAGJMJP</t>
  </si>
  <si>
    <t xml:space="preserve">Palok Dodaj </t>
  </si>
  <si>
    <t>Viti 2013</t>
  </si>
  <si>
    <t>01.01.2013</t>
  </si>
  <si>
    <t>31.12.2013</t>
  </si>
  <si>
    <t>31.03.2014</t>
  </si>
  <si>
    <t>Fitimi neto per periudhen kontabel2013</t>
  </si>
  <si>
    <t>Pozicioni me 31 dhjetore 2013</t>
  </si>
  <si>
    <t>Pasqyra e te Ardhurave dhe Shpenzimeve 2013</t>
  </si>
  <si>
    <t>Periudha 01.01.2013-31.12.2013</t>
  </si>
  <si>
    <t>NDryshimet ne inventarin e produkteve ne proces</t>
  </si>
  <si>
    <t>Pasqyrat Financiare te vitit 2013</t>
  </si>
  <si>
    <t>Aktivet Afatgjata Materiale  me vlere fillestare   2013</t>
  </si>
  <si>
    <t>Amortizimi A.A.Materiale   2013</t>
  </si>
  <si>
    <t>Vlera Kontabel Neto e A.A.Materiale  2013</t>
  </si>
</sst>
</file>

<file path=xl/styles.xml><?xml version="1.0" encoding="utf-8"?>
<styleSheet xmlns="http://schemas.openxmlformats.org/spreadsheetml/2006/main">
  <numFmts count="5">
    <numFmt numFmtId="164" formatCode="_-* #,##0.00_L_e_k_-;\-* #,##0.00_L_e_k_-;_-* &quot;-&quot;??_L_e_k_-;_-@_-"/>
    <numFmt numFmtId="165" formatCode="_(* #,##0_);_(* \(#,##0\);_(* &quot;-&quot;??_);_(@_)"/>
    <numFmt numFmtId="166" formatCode="#,##0.00_);\-#,##0.00"/>
    <numFmt numFmtId="167" formatCode="#,##0.000_);\-#,##0.000"/>
    <numFmt numFmtId="168" formatCode="#,##0_);\-#,##0"/>
  </numFmts>
  <fonts count="51">
    <font>
      <sz val="10"/>
      <name val="Arial"/>
      <charset val="238"/>
    </font>
    <font>
      <sz val="10"/>
      <name val="Arial"/>
      <charset val="238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Baskerville Old Face"/>
      <family val="1"/>
    </font>
    <font>
      <sz val="11"/>
      <name val="Arial"/>
      <family val="2"/>
    </font>
    <font>
      <b/>
      <sz val="10"/>
      <name val="Baskerville Old Face"/>
      <family val="1"/>
    </font>
    <font>
      <b/>
      <sz val="2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i/>
      <sz val="16"/>
      <color indexed="48"/>
      <name val="Arial"/>
      <family val="2"/>
    </font>
    <font>
      <b/>
      <sz val="10"/>
      <color indexed="12"/>
      <name val="Tahoma"/>
      <family val="2"/>
    </font>
    <font>
      <b/>
      <sz val="10"/>
      <name val="Tahoma"/>
      <family val="2"/>
    </font>
    <font>
      <sz val="9"/>
      <color indexed="48"/>
      <name val="Tahoma"/>
      <family val="2"/>
    </font>
    <font>
      <sz val="9"/>
      <color indexed="10"/>
      <name val="Tahoma"/>
      <family val="2"/>
    </font>
    <font>
      <sz val="9"/>
      <name val="Tahoma"/>
      <family val="2"/>
    </font>
    <font>
      <sz val="9"/>
      <color indexed="12"/>
      <name val="Tahoma"/>
      <family val="2"/>
    </font>
    <font>
      <i/>
      <sz val="9"/>
      <name val="Tahoma"/>
      <family val="2"/>
    </font>
    <font>
      <b/>
      <sz val="9"/>
      <color indexed="12"/>
      <name val="Tahoma"/>
      <family val="2"/>
    </font>
    <font>
      <b/>
      <sz val="9"/>
      <name val="Tahoma"/>
      <family val="2"/>
    </font>
    <font>
      <b/>
      <sz val="8"/>
      <color indexed="12"/>
      <name val="Tahoma"/>
      <family val="2"/>
    </font>
    <font>
      <b/>
      <sz val="8"/>
      <name val="Tahoma"/>
      <family val="2"/>
    </font>
    <font>
      <sz val="8"/>
      <color indexed="12"/>
      <name val="Tahoma"/>
      <family val="2"/>
    </font>
    <font>
      <sz val="8"/>
      <name val="Tahoma"/>
      <family val="2"/>
    </font>
    <font>
      <sz val="8"/>
      <color indexed="10"/>
      <name val="Tahoma"/>
      <family val="2"/>
    </font>
    <font>
      <i/>
      <sz val="8"/>
      <name val="Tahoma"/>
      <family val="2"/>
    </font>
    <font>
      <i/>
      <sz val="8"/>
      <color indexed="12"/>
      <name val="Tahoma"/>
      <family val="2"/>
    </font>
    <font>
      <sz val="10"/>
      <color indexed="8"/>
      <name val="Arial"/>
      <family val="2"/>
    </font>
    <font>
      <sz val="10"/>
      <name val="Arial CE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u/>
      <sz val="12"/>
      <name val="Arial"/>
      <family val="2"/>
    </font>
    <font>
      <b/>
      <i/>
      <sz val="9.85"/>
      <color indexed="8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8.9"/>
      <color indexed="8"/>
      <name val="Arial"/>
      <family val="2"/>
    </font>
    <font>
      <i/>
      <sz val="10"/>
      <color indexed="48"/>
      <name val="Arial"/>
      <family val="2"/>
    </font>
    <font>
      <i/>
      <sz val="11"/>
      <color indexed="48"/>
      <name val="Arial"/>
      <family val="2"/>
    </font>
    <font>
      <sz val="11"/>
      <color indexed="48"/>
      <name val="Tahoma"/>
      <family val="2"/>
    </font>
    <font>
      <i/>
      <sz val="12"/>
      <color indexed="48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6" fillId="0" borderId="0"/>
    <xf numFmtId="0" fontId="36" fillId="0" borderId="0"/>
  </cellStyleXfs>
  <cellXfs count="307">
    <xf numFmtId="0" fontId="0" fillId="0" borderId="0" xfId="0"/>
    <xf numFmtId="0" fontId="0" fillId="0" borderId="0" xfId="0" applyBorder="1"/>
    <xf numFmtId="0" fontId="4" fillId="0" borderId="1" xfId="0" applyFont="1" applyBorder="1"/>
    <xf numFmtId="0" fontId="8" fillId="0" borderId="0" xfId="0" applyFont="1" applyBorder="1"/>
    <xf numFmtId="0" fontId="4" fillId="0" borderId="0" xfId="0" applyFont="1"/>
    <xf numFmtId="0" fontId="6" fillId="0" borderId="0" xfId="0" applyFont="1"/>
    <xf numFmtId="3" fontId="4" fillId="0" borderId="1" xfId="0" applyNumberFormat="1" applyFont="1" applyBorder="1"/>
    <xf numFmtId="0" fontId="6" fillId="0" borderId="0" xfId="0" applyFont="1" applyBorder="1"/>
    <xf numFmtId="0" fontId="3" fillId="0" borderId="0" xfId="0" applyFont="1" applyBorder="1"/>
    <xf numFmtId="0" fontId="7" fillId="0" borderId="1" xfId="0" applyFont="1" applyBorder="1" applyAlignment="1">
      <alignment horizontal="center" vertical="center"/>
    </xf>
    <xf numFmtId="3" fontId="3" fillId="0" borderId="1" xfId="0" applyNumberFormat="1" applyFont="1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3" fontId="0" fillId="0" borderId="0" xfId="0" applyNumberFormat="1"/>
    <xf numFmtId="0" fontId="0" fillId="0" borderId="0" xfId="0" applyBorder="1" applyAlignment="1">
      <alignment horizontal="left" indent="5"/>
    </xf>
    <xf numFmtId="0" fontId="0" fillId="0" borderId="1" xfId="0" applyBorder="1"/>
    <xf numFmtId="0" fontId="3" fillId="0" borderId="0" xfId="0" applyFont="1"/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 indent="5"/>
    </xf>
    <xf numFmtId="0" fontId="18" fillId="0" borderId="0" xfId="0" applyFont="1" applyBorder="1"/>
    <xf numFmtId="3" fontId="0" fillId="0" borderId="1" xfId="0" applyNumberFormat="1" applyBorder="1"/>
    <xf numFmtId="0" fontId="21" fillId="0" borderId="0" xfId="0" applyFont="1" applyBorder="1"/>
    <xf numFmtId="9" fontId="22" fillId="0" borderId="0" xfId="0" applyNumberFormat="1" applyFont="1" applyBorder="1"/>
    <xf numFmtId="3" fontId="23" fillId="0" borderId="0" xfId="0" applyNumberFormat="1" applyFont="1" applyBorder="1" applyAlignment="1"/>
    <xf numFmtId="0" fontId="25" fillId="0" borderId="0" xfId="0" applyFont="1" applyBorder="1" applyAlignment="1"/>
    <xf numFmtId="3" fontId="25" fillId="0" borderId="0" xfId="0" applyNumberFormat="1" applyFont="1" applyBorder="1" applyAlignment="1"/>
    <xf numFmtId="0" fontId="24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9" fontId="30" fillId="0" borderId="3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right" vertical="center"/>
    </xf>
    <xf numFmtId="0" fontId="31" fillId="0" borderId="0" xfId="0" applyFont="1" applyBorder="1"/>
    <xf numFmtId="0" fontId="29" fillId="0" borderId="0" xfId="0" applyFont="1" applyBorder="1"/>
    <xf numFmtId="9" fontId="32" fillId="0" borderId="0" xfId="0" applyNumberFormat="1" applyFont="1" applyBorder="1"/>
    <xf numFmtId="0" fontId="30" fillId="0" borderId="0" xfId="0" applyFont="1" applyBorder="1"/>
    <xf numFmtId="0" fontId="33" fillId="0" borderId="0" xfId="0" applyFont="1" applyBorder="1" applyAlignment="1"/>
    <xf numFmtId="0" fontId="30" fillId="0" borderId="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29" fillId="0" borderId="5" xfId="0" applyFont="1" applyBorder="1"/>
    <xf numFmtId="0" fontId="31" fillId="0" borderId="5" xfId="0" applyFont="1" applyBorder="1"/>
    <xf numFmtId="0" fontId="31" fillId="0" borderId="6" xfId="0" applyFont="1" applyBorder="1"/>
    <xf numFmtId="9" fontId="30" fillId="0" borderId="1" xfId="0" applyNumberFormat="1" applyFont="1" applyBorder="1"/>
    <xf numFmtId="1" fontId="31" fillId="0" borderId="1" xfId="0" applyNumberFormat="1" applyFont="1" applyBorder="1"/>
    <xf numFmtId="0" fontId="29" fillId="0" borderId="4" xfId="0" applyFont="1" applyBorder="1"/>
    <xf numFmtId="0" fontId="29" fillId="0" borderId="5" xfId="0" applyFont="1" applyBorder="1" applyAlignment="1">
      <alignment horizontal="center"/>
    </xf>
    <xf numFmtId="0" fontId="29" fillId="0" borderId="6" xfId="0" applyFont="1" applyBorder="1"/>
    <xf numFmtId="9" fontId="28" fillId="0" borderId="1" xfId="0" applyNumberFormat="1" applyFont="1" applyBorder="1"/>
    <xf numFmtId="3" fontId="29" fillId="0" borderId="1" xfId="0" applyNumberFormat="1" applyFont="1" applyBorder="1"/>
    <xf numFmtId="0" fontId="31" fillId="0" borderId="4" xfId="0" applyFont="1" applyBorder="1"/>
    <xf numFmtId="3" fontId="31" fillId="0" borderId="1" xfId="0" applyNumberFormat="1" applyFont="1" applyBorder="1"/>
    <xf numFmtId="0" fontId="31" fillId="0" borderId="1" xfId="0" applyFont="1" applyBorder="1"/>
    <xf numFmtId="3" fontId="33" fillId="0" borderId="1" xfId="0" applyNumberFormat="1" applyFont="1" applyBorder="1"/>
    <xf numFmtId="0" fontId="33" fillId="0" borderId="6" xfId="0" applyFont="1" applyBorder="1" applyAlignment="1">
      <alignment horizontal="left" indent="3"/>
    </xf>
    <xf numFmtId="9" fontId="34" fillId="0" borderId="1" xfId="0" applyNumberFormat="1" applyFont="1" applyBorder="1"/>
    <xf numFmtId="0" fontId="33" fillId="0" borderId="5" xfId="0" applyFont="1" applyBorder="1"/>
    <xf numFmtId="0" fontId="31" fillId="0" borderId="6" xfId="0" applyFont="1" applyFill="1" applyBorder="1"/>
    <xf numFmtId="0" fontId="29" fillId="0" borderId="5" xfId="0" applyFont="1" applyBorder="1" applyAlignment="1"/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0" borderId="0" xfId="0" applyFont="1" applyFill="1" applyBorder="1"/>
    <xf numFmtId="0" fontId="13" fillId="0" borderId="0" xfId="0" applyFont="1" applyBorder="1"/>
    <xf numFmtId="0" fontId="17" fillId="0" borderId="0" xfId="0" applyFont="1" applyBorder="1"/>
    <xf numFmtId="4" fontId="0" fillId="0" borderId="0" xfId="0" applyNumberFormat="1"/>
    <xf numFmtId="0" fontId="3" fillId="0" borderId="3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3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3" fontId="9" fillId="0" borderId="9" xfId="2" applyNumberFormat="1" applyFont="1" applyBorder="1" applyAlignment="1">
      <alignment vertical="center"/>
    </xf>
    <xf numFmtId="3" fontId="9" fillId="0" borderId="10" xfId="2" applyNumberFormat="1" applyFont="1" applyBorder="1" applyAlignment="1">
      <alignment vertical="center"/>
    </xf>
    <xf numFmtId="3" fontId="35" fillId="0" borderId="1" xfId="0" applyNumberFormat="1" applyFont="1" applyBorder="1"/>
    <xf numFmtId="0" fontId="9" fillId="0" borderId="0" xfId="0" applyFont="1"/>
    <xf numFmtId="0" fontId="3" fillId="0" borderId="11" xfId="3" applyFont="1" applyBorder="1" applyAlignment="1">
      <alignment horizontal="center"/>
    </xf>
    <xf numFmtId="0" fontId="3" fillId="0" borderId="6" xfId="3" applyFont="1" applyBorder="1" applyAlignment="1">
      <alignment horizontal="left" wrapText="1"/>
    </xf>
    <xf numFmtId="0" fontId="3" fillId="0" borderId="12" xfId="3" applyFont="1" applyBorder="1" applyAlignment="1">
      <alignment horizontal="center"/>
    </xf>
    <xf numFmtId="0" fontId="9" fillId="0" borderId="6" xfId="3" applyFont="1" applyBorder="1" applyAlignment="1">
      <alignment horizontal="left" wrapText="1"/>
    </xf>
    <xf numFmtId="0" fontId="3" fillId="0" borderId="7" xfId="3" applyFont="1" applyBorder="1" applyAlignment="1">
      <alignment horizontal="left" wrapText="1"/>
    </xf>
    <xf numFmtId="0" fontId="3" fillId="0" borderId="13" xfId="3" applyFont="1" applyBorder="1" applyAlignment="1">
      <alignment horizontal="center"/>
    </xf>
    <xf numFmtId="0" fontId="3" fillId="0" borderId="14" xfId="3" applyFont="1" applyBorder="1" applyAlignment="1">
      <alignment horizontal="left" wrapText="1"/>
    </xf>
    <xf numFmtId="0" fontId="3" fillId="0" borderId="6" xfId="3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>
      <alignment horizontal="left" wrapText="1"/>
    </xf>
    <xf numFmtId="0" fontId="4" fillId="0" borderId="0" xfId="3" applyFont="1" applyBorder="1" applyAlignment="1">
      <alignment horizontal="left"/>
    </xf>
    <xf numFmtId="0" fontId="5" fillId="0" borderId="3" xfId="3" applyFont="1" applyBorder="1"/>
    <xf numFmtId="0" fontId="5" fillId="0" borderId="15" xfId="3" applyFont="1" applyBorder="1" applyAlignment="1">
      <alignment horizontal="left"/>
    </xf>
    <xf numFmtId="0" fontId="5" fillId="0" borderId="1" xfId="4" applyFont="1" applyFill="1" applyBorder="1" applyAlignment="1">
      <alignment horizontal="left" wrapText="1"/>
    </xf>
    <xf numFmtId="0" fontId="5" fillId="0" borderId="1" xfId="3" applyFont="1" applyBorder="1" applyAlignment="1">
      <alignment horizontal="left" wrapText="1"/>
    </xf>
    <xf numFmtId="0" fontId="5" fillId="0" borderId="15" xfId="3" applyFont="1" applyBorder="1" applyAlignment="1">
      <alignment horizontal="center"/>
    </xf>
    <xf numFmtId="0" fontId="5" fillId="0" borderId="1" xfId="3" applyFont="1" applyBorder="1" applyAlignment="1">
      <alignment horizontal="left"/>
    </xf>
    <xf numFmtId="0" fontId="5" fillId="0" borderId="15" xfId="3" applyFont="1" applyFill="1" applyBorder="1" applyAlignment="1">
      <alignment horizontal="center"/>
    </xf>
    <xf numFmtId="0" fontId="5" fillId="0" borderId="1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5" xfId="3" applyFont="1" applyBorder="1"/>
    <xf numFmtId="0" fontId="5" fillId="0" borderId="17" xfId="3" applyFont="1" applyBorder="1"/>
    <xf numFmtId="0" fontId="5" fillId="0" borderId="18" xfId="3" applyFont="1" applyBorder="1" applyAlignment="1">
      <alignment horizontal="left"/>
    </xf>
    <xf numFmtId="0" fontId="3" fillId="0" borderId="1" xfId="0" applyFont="1" applyBorder="1"/>
    <xf numFmtId="0" fontId="3" fillId="0" borderId="19" xfId="0" applyFont="1" applyFill="1" applyBorder="1"/>
    <xf numFmtId="0" fontId="3" fillId="0" borderId="3" xfId="0" applyFont="1" applyBorder="1"/>
    <xf numFmtId="0" fontId="11" fillId="0" borderId="0" xfId="0" applyFont="1" applyBorder="1" applyAlignment="1"/>
    <xf numFmtId="3" fontId="37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/>
    <xf numFmtId="3" fontId="5" fillId="0" borderId="1" xfId="0" applyNumberFormat="1" applyFont="1" applyBorder="1" applyAlignment="1">
      <alignment horizontal="right" vertical="center"/>
    </xf>
    <xf numFmtId="164" fontId="3" fillId="0" borderId="1" xfId="1" applyFont="1" applyBorder="1"/>
    <xf numFmtId="0" fontId="39" fillId="0" borderId="0" xfId="0" applyFont="1"/>
    <xf numFmtId="0" fontId="39" fillId="0" borderId="1" xfId="0" applyFont="1" applyBorder="1"/>
    <xf numFmtId="4" fontId="39" fillId="0" borderId="1" xfId="0" applyNumberFormat="1" applyFont="1" applyBorder="1"/>
    <xf numFmtId="0" fontId="9" fillId="0" borderId="1" xfId="3" applyFont="1" applyBorder="1" applyAlignment="1">
      <alignment horizontal="left" wrapText="1"/>
    </xf>
    <xf numFmtId="3" fontId="39" fillId="0" borderId="0" xfId="0" applyNumberFormat="1" applyFont="1"/>
    <xf numFmtId="0" fontId="40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right"/>
    </xf>
    <xf numFmtId="165" fontId="40" fillId="0" borderId="1" xfId="1" applyNumberFormat="1" applyFont="1" applyBorder="1"/>
    <xf numFmtId="0" fontId="3" fillId="0" borderId="1" xfId="0" applyFont="1" applyFill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3" xfId="3" applyFont="1" applyBorder="1" applyAlignment="1">
      <alignment horizontal="center"/>
    </xf>
    <xf numFmtId="2" fontId="38" fillId="0" borderId="20" xfId="3" applyNumberFormat="1" applyFont="1" applyBorder="1" applyAlignment="1">
      <alignment horizontal="center" wrapText="1"/>
    </xf>
    <xf numFmtId="0" fontId="5" fillId="0" borderId="19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/>
    </xf>
    <xf numFmtId="0" fontId="3" fillId="0" borderId="22" xfId="3" applyFont="1" applyBorder="1" applyAlignment="1">
      <alignment horizontal="left" wrapText="1"/>
    </xf>
    <xf numFmtId="0" fontId="3" fillId="0" borderId="22" xfId="3" applyFont="1" applyBorder="1" applyAlignment="1">
      <alignment horizontal="right"/>
    </xf>
    <xf numFmtId="0" fontId="3" fillId="0" borderId="15" xfId="3" applyFont="1" applyBorder="1" applyAlignment="1">
      <alignment horizontal="center"/>
    </xf>
    <xf numFmtId="0" fontId="3" fillId="0" borderId="15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" xfId="3" applyFont="1" applyBorder="1" applyAlignment="1">
      <alignment horizontal="left" wrapText="1"/>
    </xf>
    <xf numFmtId="0" fontId="3" fillId="0" borderId="17" xfId="3" applyFont="1" applyBorder="1" applyAlignment="1">
      <alignment horizontal="center"/>
    </xf>
    <xf numFmtId="0" fontId="3" fillId="0" borderId="18" xfId="3" applyFont="1" applyBorder="1" applyAlignment="1">
      <alignment horizontal="left" wrapText="1"/>
    </xf>
    <xf numFmtId="0" fontId="3" fillId="0" borderId="0" xfId="3" applyFont="1" applyBorder="1" applyAlignment="1">
      <alignment horizontal="center"/>
    </xf>
    <xf numFmtId="0" fontId="3" fillId="0" borderId="0" xfId="3" applyFont="1" applyBorder="1" applyAlignment="1">
      <alignment horizontal="left" wrapText="1"/>
    </xf>
    <xf numFmtId="0" fontId="3" fillId="0" borderId="0" xfId="3" applyFont="1" applyBorder="1" applyAlignment="1">
      <alignment horizontal="left"/>
    </xf>
    <xf numFmtId="2" fontId="38" fillId="0" borderId="3" xfId="3" applyNumberFormat="1" applyFont="1" applyBorder="1" applyAlignment="1">
      <alignment horizont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/>
    </xf>
    <xf numFmtId="0" fontId="5" fillId="0" borderId="22" xfId="3" applyFont="1" applyBorder="1" applyAlignment="1">
      <alignment horizontal="left" wrapText="1"/>
    </xf>
    <xf numFmtId="0" fontId="5" fillId="0" borderId="22" xfId="3" applyFont="1" applyBorder="1" applyAlignment="1">
      <alignment horizontal="right"/>
    </xf>
    <xf numFmtId="0" fontId="5" fillId="0" borderId="23" xfId="3" applyFont="1" applyBorder="1" applyAlignment="1">
      <alignment horizontal="left"/>
    </xf>
    <xf numFmtId="0" fontId="5" fillId="0" borderId="1" xfId="3" applyFont="1" applyBorder="1" applyAlignment="1">
      <alignment horizontal="right"/>
    </xf>
    <xf numFmtId="0" fontId="5" fillId="0" borderId="1" xfId="3" applyFont="1" applyBorder="1" applyAlignment="1">
      <alignment horizontal="right" wrapText="1"/>
    </xf>
    <xf numFmtId="0" fontId="5" fillId="0" borderId="4" xfId="4" applyFont="1" applyFill="1" applyBorder="1" applyAlignment="1">
      <alignment horizontal="left"/>
    </xf>
    <xf numFmtId="0" fontId="5" fillId="0" borderId="5" xfId="4" applyFont="1" applyFill="1" applyBorder="1" applyAlignment="1">
      <alignment horizontal="left"/>
    </xf>
    <xf numFmtId="0" fontId="5" fillId="0" borderId="6" xfId="4" applyFont="1" applyFill="1" applyBorder="1" applyAlignment="1">
      <alignment horizontal="left"/>
    </xf>
    <xf numFmtId="0" fontId="5" fillId="0" borderId="7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left"/>
    </xf>
    <xf numFmtId="3" fontId="3" fillId="0" borderId="1" xfId="2" applyNumberFormat="1" applyFont="1" applyBorder="1"/>
    <xf numFmtId="3" fontId="3" fillId="0" borderId="3" xfId="2" applyNumberFormat="1" applyFont="1" applyBorder="1"/>
    <xf numFmtId="1" fontId="3" fillId="0" borderId="1" xfId="0" applyNumberFormat="1" applyFont="1" applyBorder="1"/>
    <xf numFmtId="1" fontId="3" fillId="0" borderId="0" xfId="0" applyNumberFormat="1" applyFont="1"/>
    <xf numFmtId="3" fontId="3" fillId="0" borderId="0" xfId="0" applyNumberFormat="1" applyFont="1" applyFill="1" applyBorder="1" applyAlignment="1" applyProtection="1"/>
    <xf numFmtId="3" fontId="3" fillId="0" borderId="0" xfId="0" applyNumberFormat="1" applyFont="1" applyBorder="1"/>
    <xf numFmtId="3" fontId="3" fillId="0" borderId="0" xfId="2" applyNumberFormat="1" applyFont="1" applyFill="1" applyBorder="1"/>
    <xf numFmtId="3" fontId="3" fillId="0" borderId="0" xfId="0" applyNumberFormat="1" applyFont="1"/>
    <xf numFmtId="3" fontId="4" fillId="0" borderId="0" xfId="0" applyNumberFormat="1" applyFont="1"/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3" fontId="3" fillId="0" borderId="0" xfId="2" applyNumberFormat="1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NumberFormat="1" applyFill="1" applyBorder="1" applyAlignment="1" applyProtection="1"/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166" fontId="43" fillId="0" borderId="0" xfId="0" applyNumberFormat="1" applyFont="1" applyAlignment="1">
      <alignment horizontal="right" vertical="center"/>
    </xf>
    <xf numFmtId="166" fontId="44" fillId="0" borderId="0" xfId="0" applyNumberFormat="1" applyFont="1" applyAlignment="1">
      <alignment horizontal="right" vertical="center"/>
    </xf>
    <xf numFmtId="166" fontId="45" fillId="0" borderId="0" xfId="0" applyNumberFormat="1" applyFont="1" applyAlignment="1">
      <alignment horizontal="right" vertical="center"/>
    </xf>
    <xf numFmtId="0" fontId="5" fillId="0" borderId="18" xfId="3" applyFont="1" applyBorder="1" applyAlignment="1">
      <alignment horizontal="right"/>
    </xf>
    <xf numFmtId="167" fontId="3" fillId="0" borderId="0" xfId="3" applyNumberFormat="1" applyFont="1" applyBorder="1" applyAlignment="1">
      <alignment horizontal="left"/>
    </xf>
    <xf numFmtId="168" fontId="43" fillId="0" borderId="0" xfId="0" applyNumberFormat="1" applyFont="1" applyAlignment="1">
      <alignment horizontal="right" vertical="center"/>
    </xf>
    <xf numFmtId="168" fontId="39" fillId="0" borderId="1" xfId="3" applyNumberFormat="1" applyFont="1" applyBorder="1" applyAlignment="1">
      <alignment horizontal="right"/>
    </xf>
    <xf numFmtId="168" fontId="39" fillId="0" borderId="18" xfId="3" applyNumberFormat="1" applyFont="1" applyBorder="1" applyAlignment="1">
      <alignment horizontal="right"/>
    </xf>
    <xf numFmtId="164" fontId="3" fillId="0" borderId="1" xfId="1" applyFont="1" applyBorder="1" applyAlignment="1"/>
    <xf numFmtId="166" fontId="43" fillId="0" borderId="1" xfId="0" applyNumberFormat="1" applyFont="1" applyBorder="1" applyAlignment="1">
      <alignment horizontal="center" vertical="center"/>
    </xf>
    <xf numFmtId="3" fontId="39" fillId="0" borderId="1" xfId="0" applyNumberFormat="1" applyFont="1" applyBorder="1"/>
    <xf numFmtId="166" fontId="43" fillId="0" borderId="1" xfId="0" applyNumberFormat="1" applyFont="1" applyBorder="1" applyAlignment="1">
      <alignment horizontal="right" vertical="center"/>
    </xf>
    <xf numFmtId="0" fontId="46" fillId="0" borderId="0" xfId="0" applyFont="1" applyBorder="1"/>
    <xf numFmtId="0" fontId="47" fillId="0" borderId="0" xfId="0" applyFont="1" applyBorder="1"/>
    <xf numFmtId="0" fontId="48" fillId="0" borderId="0" xfId="0" applyFont="1" applyBorder="1"/>
    <xf numFmtId="0" fontId="49" fillId="0" borderId="0" xfId="0" applyFont="1" applyBorder="1"/>
    <xf numFmtId="0" fontId="13" fillId="0" borderId="0" xfId="0" applyFont="1"/>
    <xf numFmtId="0" fontId="50" fillId="0" borderId="0" xfId="0" applyFont="1"/>
    <xf numFmtId="0" fontId="2" fillId="0" borderId="0" xfId="0" applyFont="1"/>
    <xf numFmtId="0" fontId="5" fillId="0" borderId="1" xfId="3" applyFont="1" applyBorder="1" applyAlignment="1">
      <alignment horizontal="left"/>
    </xf>
    <xf numFmtId="3" fontId="3" fillId="0" borderId="19" xfId="2" applyNumberFormat="1" applyFont="1" applyFill="1" applyBorder="1"/>
    <xf numFmtId="164" fontId="5" fillId="0" borderId="1" xfId="1" applyFont="1" applyBorder="1"/>
    <xf numFmtId="3" fontId="31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9" fontId="28" fillId="0" borderId="1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9" fontId="19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9" fontId="28" fillId="0" borderId="3" xfId="0" applyNumberFormat="1" applyFont="1" applyBorder="1" applyAlignment="1">
      <alignment horizontal="center" vertical="center"/>
    </xf>
    <xf numFmtId="9" fontId="28" fillId="0" borderId="7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9" fontId="28" fillId="0" borderId="19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9" fontId="30" fillId="0" borderId="3" xfId="0" applyNumberFormat="1" applyFont="1" applyBorder="1" applyAlignment="1">
      <alignment horizontal="center" vertical="center"/>
    </xf>
    <xf numFmtId="9" fontId="30" fillId="0" borderId="7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right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9" fontId="30" fillId="0" borderId="1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7" fillId="0" borderId="29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3" fontId="29" fillId="0" borderId="3" xfId="0" applyNumberFormat="1" applyFont="1" applyBorder="1" applyAlignment="1">
      <alignment horizontal="right" vertical="center"/>
    </xf>
    <xf numFmtId="3" fontId="29" fillId="0" borderId="19" xfId="0" applyNumberFormat="1" applyFont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29" fillId="0" borderId="0" xfId="0" applyNumberFormat="1" applyFont="1" applyBorder="1" applyAlignment="1">
      <alignment horizontal="right" vertical="center"/>
    </xf>
    <xf numFmtId="0" fontId="4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3" applyFont="1" applyBorder="1" applyAlignment="1">
      <alignment horizontal="left" wrapText="1"/>
    </xf>
    <xf numFmtId="0" fontId="3" fillId="0" borderId="6" xfId="3" applyFont="1" applyBorder="1" applyAlignment="1">
      <alignment horizontal="left" wrapText="1"/>
    </xf>
    <xf numFmtId="2" fontId="3" fillId="0" borderId="4" xfId="3" applyNumberFormat="1" applyFont="1" applyBorder="1" applyAlignment="1">
      <alignment horizontal="center" wrapText="1"/>
    </xf>
    <xf numFmtId="2" fontId="3" fillId="0" borderId="5" xfId="3" applyNumberFormat="1" applyFont="1" applyBorder="1" applyAlignment="1">
      <alignment horizontal="center" wrapText="1"/>
    </xf>
    <xf numFmtId="2" fontId="3" fillId="0" borderId="6" xfId="3" applyNumberFormat="1" applyFont="1" applyBorder="1" applyAlignment="1">
      <alignment horizontal="center" wrapText="1"/>
    </xf>
    <xf numFmtId="2" fontId="38" fillId="0" borderId="0" xfId="3" applyNumberFormat="1" applyFont="1" applyBorder="1" applyAlignment="1">
      <alignment horizontal="center" wrapText="1"/>
    </xf>
    <xf numFmtId="2" fontId="38" fillId="0" borderId="20" xfId="3" applyNumberFormat="1" applyFont="1" applyBorder="1" applyAlignment="1">
      <alignment horizontal="center" wrapText="1"/>
    </xf>
    <xf numFmtId="0" fontId="3" fillId="0" borderId="34" xfId="3" applyFont="1" applyBorder="1" applyAlignment="1">
      <alignment horizontal="left" wrapText="1"/>
    </xf>
    <xf numFmtId="0" fontId="3" fillId="0" borderId="22" xfId="3" applyFont="1" applyBorder="1" applyAlignment="1">
      <alignment horizontal="left" wrapText="1"/>
    </xf>
    <xf numFmtId="0" fontId="3" fillId="0" borderId="5" xfId="3" applyFont="1" applyBorder="1" applyAlignment="1">
      <alignment horizontal="center" wrapText="1"/>
    </xf>
    <xf numFmtId="0" fontId="3" fillId="0" borderId="6" xfId="3" applyFont="1" applyBorder="1" applyAlignment="1">
      <alignment horizontal="center" wrapText="1"/>
    </xf>
    <xf numFmtId="0" fontId="9" fillId="0" borderId="6" xfId="3" applyFont="1" applyBorder="1" applyAlignment="1">
      <alignment horizontal="left" wrapText="1"/>
    </xf>
    <xf numFmtId="0" fontId="9" fillId="0" borderId="1" xfId="3" applyFont="1" applyBorder="1" applyAlignment="1">
      <alignment horizontal="left" wrapText="1"/>
    </xf>
    <xf numFmtId="0" fontId="3" fillId="0" borderId="1" xfId="3" applyFont="1" applyBorder="1" applyAlignment="1">
      <alignment horizontal="left" wrapText="1"/>
    </xf>
    <xf numFmtId="0" fontId="5" fillId="0" borderId="1" xfId="3" applyFont="1" applyBorder="1" applyAlignment="1">
      <alignment horizontal="left" wrapText="1"/>
    </xf>
    <xf numFmtId="0" fontId="3" fillId="0" borderId="18" xfId="3" applyFont="1" applyBorder="1" applyAlignment="1">
      <alignment horizontal="left" wrapText="1"/>
    </xf>
    <xf numFmtId="0" fontId="38" fillId="0" borderId="26" xfId="3" applyFont="1" applyBorder="1" applyAlignment="1">
      <alignment horizontal="center" wrapText="1"/>
    </xf>
    <xf numFmtId="0" fontId="38" fillId="0" borderId="28" xfId="3" applyFont="1" applyBorder="1" applyAlignment="1">
      <alignment horizontal="center" wrapText="1"/>
    </xf>
    <xf numFmtId="0" fontId="38" fillId="0" borderId="29" xfId="3" applyFont="1" applyBorder="1" applyAlignment="1">
      <alignment horizontal="center" wrapText="1"/>
    </xf>
    <xf numFmtId="0" fontId="5" fillId="0" borderId="34" xfId="3" applyFont="1" applyBorder="1" applyAlignment="1">
      <alignment horizontal="left" wrapText="1"/>
    </xf>
    <xf numFmtId="0" fontId="5" fillId="0" borderId="22" xfId="3" applyFont="1" applyBorder="1" applyAlignment="1">
      <alignment horizontal="left" wrapText="1"/>
    </xf>
    <xf numFmtId="0" fontId="5" fillId="0" borderId="1" xfId="4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4" xfId="4" applyFont="1" applyFill="1" applyBorder="1" applyAlignment="1">
      <alignment horizontal="left" wrapText="1"/>
    </xf>
    <xf numFmtId="0" fontId="5" fillId="0" borderId="5" xfId="4" applyFont="1" applyFill="1" applyBorder="1" applyAlignment="1">
      <alignment horizontal="left" wrapText="1"/>
    </xf>
    <xf numFmtId="0" fontId="5" fillId="0" borderId="6" xfId="4" applyFont="1" applyFill="1" applyBorder="1" applyAlignment="1">
      <alignment horizontal="left" wrapText="1"/>
    </xf>
    <xf numFmtId="0" fontId="5" fillId="0" borderId="1" xfId="3" applyFont="1" applyBorder="1" applyAlignment="1">
      <alignment horizontal="left"/>
    </xf>
    <xf numFmtId="0" fontId="5" fillId="0" borderId="4" xfId="3" applyFont="1" applyBorder="1" applyAlignment="1">
      <alignment horizontal="left"/>
    </xf>
    <xf numFmtId="0" fontId="5" fillId="0" borderId="5" xfId="3" applyFont="1" applyBorder="1" applyAlignment="1">
      <alignment horizontal="left"/>
    </xf>
    <xf numFmtId="0" fontId="5" fillId="0" borderId="6" xfId="3" applyFont="1" applyBorder="1" applyAlignment="1">
      <alignment horizontal="left"/>
    </xf>
    <xf numFmtId="0" fontId="5" fillId="0" borderId="4" xfId="3" applyFont="1" applyBorder="1" applyAlignment="1">
      <alignment horizontal="left" wrapText="1"/>
    </xf>
    <xf numFmtId="0" fontId="5" fillId="0" borderId="5" xfId="3" applyFont="1" applyBorder="1" applyAlignment="1">
      <alignment horizontal="left" wrapText="1"/>
    </xf>
    <xf numFmtId="0" fontId="5" fillId="0" borderId="6" xfId="3" applyFont="1" applyBorder="1" applyAlignment="1">
      <alignment horizontal="left" wrapText="1"/>
    </xf>
    <xf numFmtId="0" fontId="38" fillId="0" borderId="4" xfId="4" applyFont="1" applyFill="1" applyBorder="1" applyAlignment="1">
      <alignment horizontal="left" wrapText="1"/>
    </xf>
    <xf numFmtId="0" fontId="38" fillId="0" borderId="5" xfId="4" applyFont="1" applyFill="1" applyBorder="1" applyAlignment="1">
      <alignment horizontal="left" wrapText="1"/>
    </xf>
    <xf numFmtId="0" fontId="38" fillId="0" borderId="6" xfId="4" applyFont="1" applyFill="1" applyBorder="1" applyAlignment="1">
      <alignment horizontal="left" wrapText="1"/>
    </xf>
    <xf numFmtId="0" fontId="38" fillId="0" borderId="4" xfId="3" applyFont="1" applyBorder="1" applyAlignment="1">
      <alignment horizontal="left"/>
    </xf>
    <xf numFmtId="0" fontId="38" fillId="0" borderId="5" xfId="3" applyFont="1" applyBorder="1" applyAlignment="1">
      <alignment horizontal="left"/>
    </xf>
    <xf numFmtId="0" fontId="38" fillId="0" borderId="6" xfId="3" applyFont="1" applyBorder="1" applyAlignment="1">
      <alignment horizontal="left"/>
    </xf>
    <xf numFmtId="0" fontId="38" fillId="0" borderId="31" xfId="3" applyFont="1" applyBorder="1" applyAlignment="1">
      <alignment horizontal="left"/>
    </xf>
    <xf numFmtId="0" fontId="38" fillId="0" borderId="32" xfId="3" applyFont="1" applyBorder="1" applyAlignment="1">
      <alignment horizontal="left"/>
    </xf>
    <xf numFmtId="0" fontId="38" fillId="0" borderId="33" xfId="3" applyFont="1" applyBorder="1" applyAlignment="1">
      <alignment horizontal="left"/>
    </xf>
  </cellXfs>
  <cellStyles count="5">
    <cellStyle name="Comma" xfId="1" builtinId="3"/>
    <cellStyle name="Comma_21.Aktivet Afatgjata Materiale  09" xfId="2"/>
    <cellStyle name="Normal" xfId="0" builtinId="0"/>
    <cellStyle name="Normal_asn_2009 Propozimet" xfId="3"/>
    <cellStyle name="Normal_Shee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G41"/>
  <sheetViews>
    <sheetView zoomScale="70" zoomScaleNormal="70" workbookViewId="0">
      <selection activeCell="B2" sqref="B2:F39"/>
    </sheetView>
  </sheetViews>
  <sheetFormatPr defaultRowHeight="12.75"/>
  <cols>
    <col min="1" max="1" width="8" customWidth="1"/>
    <col min="2" max="2" width="39.28515625" customWidth="1"/>
    <col min="3" max="3" width="15.42578125" customWidth="1"/>
    <col min="4" max="4" width="9.28515625" customWidth="1"/>
    <col min="5" max="5" width="6.85546875" customWidth="1"/>
    <col min="6" max="6" width="7.28515625" customWidth="1"/>
    <col min="7" max="7" width="9.140625" hidden="1" customWidth="1"/>
  </cols>
  <sheetData>
    <row r="1" spans="1:6">
      <c r="A1" s="1"/>
      <c r="B1" s="1"/>
      <c r="C1" s="1"/>
      <c r="D1" s="1"/>
      <c r="E1" s="1"/>
      <c r="F1" s="1"/>
    </row>
    <row r="2" spans="1:6" ht="24.75" customHeight="1">
      <c r="A2" s="1"/>
      <c r="B2" s="7" t="s">
        <v>123</v>
      </c>
      <c r="C2" s="115" t="s">
        <v>488</v>
      </c>
      <c r="E2" s="115"/>
      <c r="F2" s="1"/>
    </row>
    <row r="3" spans="1:6" ht="24.75" customHeight="1">
      <c r="A3" s="1"/>
      <c r="B3" s="7" t="s">
        <v>124</v>
      </c>
      <c r="C3" s="115" t="s">
        <v>489</v>
      </c>
      <c r="E3" s="115"/>
      <c r="F3" s="1"/>
    </row>
    <row r="4" spans="1:6" ht="24.75" customHeight="1">
      <c r="A4" s="1"/>
      <c r="B4" s="7" t="s">
        <v>125</v>
      </c>
      <c r="C4" s="115" t="s">
        <v>490</v>
      </c>
      <c r="E4" s="115"/>
      <c r="F4" s="1"/>
    </row>
    <row r="5" spans="1:6" ht="24.75" customHeight="1">
      <c r="A5" s="1"/>
      <c r="B5" s="7" t="s">
        <v>126</v>
      </c>
      <c r="C5" s="115" t="s">
        <v>491</v>
      </c>
      <c r="E5" s="115"/>
      <c r="F5" s="1"/>
    </row>
    <row r="6" spans="1:6" ht="24.75" customHeight="1">
      <c r="A6" s="1"/>
      <c r="B6" s="7" t="s">
        <v>221</v>
      </c>
      <c r="C6" s="115"/>
      <c r="E6" s="115"/>
      <c r="F6" s="1"/>
    </row>
    <row r="7" spans="1:6" ht="24.75" customHeight="1">
      <c r="A7" s="1"/>
      <c r="B7" s="7" t="s">
        <v>127</v>
      </c>
      <c r="C7" s="115" t="s">
        <v>492</v>
      </c>
      <c r="E7" s="115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 ht="36">
      <c r="A15" s="1"/>
      <c r="B15" s="206" t="s">
        <v>122</v>
      </c>
      <c r="C15" s="206"/>
      <c r="D15" s="206"/>
      <c r="E15" s="206"/>
      <c r="F15" s="1"/>
    </row>
    <row r="16" spans="1:6" s="4" customFormat="1">
      <c r="A16" s="30"/>
      <c r="B16" s="205" t="s">
        <v>128</v>
      </c>
      <c r="C16" s="205"/>
      <c r="D16" s="205"/>
      <c r="E16" s="205"/>
      <c r="F16" s="30"/>
    </row>
    <row r="17" spans="1:6" s="4" customFormat="1">
      <c r="A17" s="30"/>
      <c r="B17" s="205" t="s">
        <v>129</v>
      </c>
      <c r="C17" s="205"/>
      <c r="D17" s="205"/>
      <c r="E17" s="205"/>
      <c r="F17" s="30"/>
    </row>
    <row r="18" spans="1:6" ht="47.25" customHeight="1">
      <c r="A18" s="1"/>
      <c r="B18" s="206" t="s">
        <v>505</v>
      </c>
      <c r="C18" s="206"/>
      <c r="D18" s="206"/>
      <c r="E18" s="206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 ht="18.75" customHeight="1">
      <c r="A30" s="1"/>
      <c r="B30" s="1" t="s">
        <v>130</v>
      </c>
      <c r="C30" s="1"/>
      <c r="D30" s="31" t="s">
        <v>208</v>
      </c>
      <c r="E30" s="1"/>
      <c r="F30" s="1"/>
    </row>
    <row r="31" spans="1:6" ht="18.75" customHeight="1">
      <c r="A31" s="1"/>
      <c r="B31" s="1" t="s">
        <v>131</v>
      </c>
      <c r="C31" s="1"/>
      <c r="D31" s="25" t="s">
        <v>217</v>
      </c>
      <c r="E31" s="1"/>
      <c r="F31" s="1"/>
    </row>
    <row r="32" spans="1:6" ht="18.75" customHeight="1">
      <c r="A32" s="1"/>
      <c r="B32" s="1" t="s">
        <v>132</v>
      </c>
      <c r="C32" s="1"/>
      <c r="D32" s="31" t="s">
        <v>209</v>
      </c>
      <c r="E32" s="1"/>
      <c r="F32" s="1"/>
    </row>
    <row r="33" spans="1:6" ht="18.75" customHeight="1">
      <c r="A33" s="1"/>
      <c r="B33" s="1" t="s">
        <v>133</v>
      </c>
      <c r="C33" s="1"/>
      <c r="D33" s="31" t="s">
        <v>219</v>
      </c>
      <c r="E33" s="1"/>
      <c r="F33" s="1"/>
    </row>
    <row r="34" spans="1:6">
      <c r="A34" s="1"/>
      <c r="B34" s="1"/>
      <c r="C34" s="1"/>
      <c r="D34" s="25"/>
      <c r="E34" s="1"/>
      <c r="F34" s="1"/>
    </row>
    <row r="35" spans="1:6" ht="18" customHeight="1">
      <c r="A35" s="1"/>
      <c r="B35" s="1" t="s">
        <v>134</v>
      </c>
      <c r="C35" s="8" t="s">
        <v>136</v>
      </c>
      <c r="D35" s="31"/>
      <c r="E35" s="1" t="s">
        <v>506</v>
      </c>
      <c r="F35" s="1"/>
    </row>
    <row r="36" spans="1:6" ht="18" customHeight="1">
      <c r="A36" s="1"/>
      <c r="B36" s="1"/>
      <c r="C36" s="8" t="s">
        <v>137</v>
      </c>
      <c r="D36" s="31"/>
      <c r="E36" s="1" t="s">
        <v>507</v>
      </c>
      <c r="F36" s="1"/>
    </row>
    <row r="37" spans="1:6" ht="15" customHeight="1">
      <c r="A37" s="1"/>
      <c r="B37" s="1"/>
      <c r="C37" s="8"/>
      <c r="D37" s="25"/>
      <c r="E37" s="1"/>
      <c r="F37" s="1"/>
    </row>
    <row r="38" spans="1:6" ht="15" customHeight="1">
      <c r="A38" s="1"/>
      <c r="B38" s="1" t="s">
        <v>135</v>
      </c>
      <c r="C38" s="1"/>
      <c r="D38" s="31"/>
      <c r="E38" s="1" t="s">
        <v>508</v>
      </c>
      <c r="F38" s="1"/>
    </row>
    <row r="39" spans="1:6" ht="15" customHeight="1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</sheetData>
  <mergeCells count="4">
    <mergeCell ref="B17:E17"/>
    <mergeCell ref="B18:E18"/>
    <mergeCell ref="B16:E16"/>
    <mergeCell ref="B15:E15"/>
  </mergeCells>
  <phoneticPr fontId="5" type="noConversion"/>
  <printOptions horizontalCentered="1" verticalCentered="1"/>
  <pageMargins left="0.25" right="0.25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N55"/>
  <sheetViews>
    <sheetView topLeftCell="A34" workbookViewId="0">
      <selection activeCell="A2" sqref="A2:F55"/>
    </sheetView>
  </sheetViews>
  <sheetFormatPr defaultRowHeight="12.75"/>
  <cols>
    <col min="1" max="1" width="3.42578125" customWidth="1"/>
    <col min="2" max="2" width="54.42578125" customWidth="1"/>
    <col min="3" max="3" width="4.42578125" customWidth="1"/>
    <col min="4" max="4" width="14.28515625" customWidth="1"/>
    <col min="5" max="5" width="4.5703125" customWidth="1"/>
    <col min="6" max="6" width="13.42578125" customWidth="1"/>
    <col min="9" max="9" width="12.85546875" customWidth="1"/>
    <col min="11" max="11" width="14.5703125" customWidth="1"/>
    <col min="12" max="12" width="15.140625" customWidth="1"/>
    <col min="13" max="13" width="13.7109375" customWidth="1"/>
    <col min="14" max="14" width="15.7109375" customWidth="1"/>
  </cols>
  <sheetData>
    <row r="2" spans="1:14">
      <c r="A2" s="120"/>
      <c r="B2" s="120" t="s">
        <v>423</v>
      </c>
      <c r="C2" s="120" t="s">
        <v>424</v>
      </c>
      <c r="D2" s="120"/>
      <c r="E2" s="120"/>
      <c r="F2" s="120"/>
    </row>
    <row r="3" spans="1:14">
      <c r="A3" s="120"/>
      <c r="B3" s="120" t="s">
        <v>425</v>
      </c>
      <c r="C3" s="120" t="s">
        <v>426</v>
      </c>
      <c r="D3" s="120"/>
      <c r="E3" s="120"/>
      <c r="F3" s="120">
        <v>2013</v>
      </c>
    </row>
    <row r="4" spans="1:14">
      <c r="A4" s="120"/>
      <c r="B4" s="194" t="s">
        <v>493</v>
      </c>
      <c r="C4" s="27"/>
      <c r="D4" s="27"/>
      <c r="E4" s="120"/>
      <c r="F4" s="120"/>
    </row>
    <row r="5" spans="1:14" ht="13.5">
      <c r="A5" s="120"/>
      <c r="B5" s="86" t="s">
        <v>494</v>
      </c>
      <c r="C5" s="27"/>
      <c r="D5" s="27"/>
      <c r="E5" s="120"/>
      <c r="F5" s="120"/>
      <c r="J5" s="179"/>
      <c r="K5" s="180"/>
      <c r="L5" s="179"/>
      <c r="M5" s="179"/>
      <c r="N5" s="180"/>
    </row>
    <row r="6" spans="1:14">
      <c r="A6" s="120"/>
      <c r="B6" s="120" t="s">
        <v>495</v>
      </c>
      <c r="C6" s="120"/>
      <c r="D6" s="120"/>
      <c r="E6" s="120"/>
      <c r="F6" s="120"/>
      <c r="J6" s="179"/>
      <c r="K6" s="179"/>
      <c r="L6" s="179"/>
      <c r="M6" s="179"/>
      <c r="N6" s="179"/>
    </row>
    <row r="7" spans="1:14" ht="13.5">
      <c r="A7" s="121"/>
      <c r="B7" s="121" t="s">
        <v>427</v>
      </c>
      <c r="C7" s="121"/>
      <c r="D7" s="121" t="s">
        <v>428</v>
      </c>
      <c r="E7" s="121"/>
      <c r="F7" s="121" t="s">
        <v>429</v>
      </c>
      <c r="J7" s="180"/>
      <c r="K7" s="179"/>
      <c r="L7" s="180"/>
      <c r="M7" s="180"/>
      <c r="N7" s="180"/>
    </row>
    <row r="8" spans="1:14">
      <c r="A8" s="121"/>
      <c r="B8" s="121" t="s">
        <v>430</v>
      </c>
      <c r="C8" s="121">
        <v>1</v>
      </c>
      <c r="D8" s="193">
        <v>108391137</v>
      </c>
      <c r="E8" s="121">
        <v>2</v>
      </c>
      <c r="F8" s="122">
        <f>D8</f>
        <v>108391137</v>
      </c>
      <c r="J8" s="179"/>
      <c r="K8" s="179"/>
      <c r="L8" s="179"/>
      <c r="M8" s="179"/>
      <c r="N8" s="179"/>
    </row>
    <row r="9" spans="1:14">
      <c r="A9" s="121"/>
      <c r="B9" s="121" t="s">
        <v>431</v>
      </c>
      <c r="C9" s="121">
        <v>3</v>
      </c>
      <c r="D9" s="193">
        <v>104611708</v>
      </c>
      <c r="E9" s="121">
        <v>4</v>
      </c>
      <c r="F9" s="122">
        <f>D9</f>
        <v>104611708</v>
      </c>
      <c r="J9" s="179"/>
      <c r="K9" s="179"/>
      <c r="L9" s="179"/>
      <c r="M9" s="179"/>
      <c r="N9" s="179"/>
    </row>
    <row r="10" spans="1:14">
      <c r="A10" s="121"/>
      <c r="B10" s="121" t="s">
        <v>432</v>
      </c>
      <c r="C10" s="121"/>
      <c r="D10" s="121"/>
      <c r="E10" s="121">
        <v>5</v>
      </c>
      <c r="F10" s="193">
        <v>37200</v>
      </c>
      <c r="J10" s="181"/>
      <c r="K10" s="182"/>
      <c r="L10" s="179"/>
      <c r="M10" s="182"/>
      <c r="N10" s="179"/>
    </row>
    <row r="11" spans="1:14">
      <c r="A11" s="121"/>
      <c r="B11" s="121" t="s">
        <v>433</v>
      </c>
      <c r="C11" s="121"/>
      <c r="D11" s="121"/>
      <c r="E11" s="121">
        <v>6</v>
      </c>
      <c r="F11" s="121"/>
      <c r="J11" s="179"/>
      <c r="K11" s="179"/>
      <c r="L11" s="179"/>
      <c r="M11" s="179"/>
      <c r="N11" s="179"/>
    </row>
    <row r="12" spans="1:14">
      <c r="A12" s="121"/>
      <c r="B12" s="121" t="s">
        <v>434</v>
      </c>
      <c r="C12" s="121"/>
      <c r="D12" s="121"/>
      <c r="E12" s="121">
        <v>7</v>
      </c>
      <c r="F12" s="121"/>
      <c r="J12" s="181"/>
      <c r="K12" s="182"/>
      <c r="L12" s="179"/>
      <c r="M12" s="182"/>
      <c r="N12" s="179"/>
    </row>
    <row r="13" spans="1:14">
      <c r="A13" s="121"/>
      <c r="B13" s="121" t="s">
        <v>435</v>
      </c>
      <c r="C13" s="121"/>
      <c r="D13" s="121"/>
      <c r="E13" s="121">
        <v>8</v>
      </c>
      <c r="F13" s="121"/>
      <c r="J13" s="179"/>
      <c r="K13" s="179"/>
      <c r="L13" s="179"/>
      <c r="M13" s="179"/>
      <c r="N13" s="179"/>
    </row>
    <row r="14" spans="1:14">
      <c r="A14" s="121"/>
      <c r="B14" s="121" t="s">
        <v>436</v>
      </c>
      <c r="C14" s="121"/>
      <c r="D14" s="121"/>
      <c r="E14" s="121">
        <v>9</v>
      </c>
      <c r="F14" s="121"/>
      <c r="J14" s="181"/>
      <c r="K14" s="182"/>
      <c r="L14" s="179"/>
      <c r="M14" s="182"/>
      <c r="N14" s="179"/>
    </row>
    <row r="15" spans="1:14">
      <c r="A15" s="121"/>
      <c r="B15" s="121" t="s">
        <v>437</v>
      </c>
      <c r="C15" s="121"/>
      <c r="D15" s="121"/>
      <c r="E15" s="121">
        <v>10</v>
      </c>
      <c r="F15" s="121"/>
      <c r="J15" s="179"/>
      <c r="K15" s="179"/>
      <c r="L15" s="179"/>
      <c r="M15" s="179"/>
      <c r="N15" s="179"/>
    </row>
    <row r="16" spans="1:14">
      <c r="A16" s="121"/>
      <c r="B16" s="121" t="s">
        <v>438</v>
      </c>
      <c r="C16" s="121"/>
      <c r="D16" s="121"/>
      <c r="E16" s="121">
        <v>11</v>
      </c>
      <c r="F16" s="121"/>
      <c r="J16" s="181"/>
      <c r="K16" s="182"/>
      <c r="L16" s="179"/>
      <c r="M16" s="182"/>
      <c r="N16" s="179"/>
    </row>
    <row r="17" spans="1:14">
      <c r="A17" s="121"/>
      <c r="B17" s="121" t="s">
        <v>439</v>
      </c>
      <c r="C17" s="121"/>
      <c r="D17" s="121"/>
      <c r="E17" s="121">
        <v>12</v>
      </c>
      <c r="F17" s="121"/>
      <c r="J17" s="179"/>
      <c r="K17" s="179"/>
      <c r="L17" s="179"/>
      <c r="M17" s="179"/>
      <c r="N17" s="179"/>
    </row>
    <row r="18" spans="1:14">
      <c r="A18" s="121"/>
      <c r="B18" s="121" t="s">
        <v>440</v>
      </c>
      <c r="C18" s="121"/>
      <c r="D18" s="121"/>
      <c r="E18" s="121">
        <v>13</v>
      </c>
      <c r="F18" s="121"/>
      <c r="J18" s="181"/>
      <c r="K18" s="182"/>
      <c r="L18" s="179"/>
      <c r="M18" s="182"/>
      <c r="N18" s="179"/>
    </row>
    <row r="19" spans="1:14">
      <c r="A19" s="121"/>
      <c r="B19" s="121" t="s">
        <v>441</v>
      </c>
      <c r="C19" s="121"/>
      <c r="D19" s="121"/>
      <c r="E19" s="121">
        <v>14</v>
      </c>
      <c r="F19" s="121"/>
      <c r="J19" s="179"/>
      <c r="K19" s="179"/>
      <c r="L19" s="179"/>
      <c r="M19" s="179"/>
      <c r="N19" s="179"/>
    </row>
    <row r="20" spans="1:14">
      <c r="A20" s="121"/>
      <c r="B20" s="121" t="s">
        <v>442</v>
      </c>
      <c r="C20" s="121"/>
      <c r="D20" s="121"/>
      <c r="E20" s="121">
        <v>15</v>
      </c>
      <c r="F20" s="121"/>
      <c r="J20" s="181"/>
      <c r="K20" s="182"/>
      <c r="L20" s="179"/>
      <c r="M20" s="182"/>
      <c r="N20" s="179"/>
    </row>
    <row r="21" spans="1:14">
      <c r="A21" s="121"/>
      <c r="B21" s="121" t="s">
        <v>443</v>
      </c>
      <c r="C21" s="121"/>
      <c r="D21" s="121"/>
      <c r="E21" s="121">
        <v>16</v>
      </c>
      <c r="F21" s="121"/>
      <c r="J21" s="179"/>
      <c r="K21" s="179"/>
      <c r="L21" s="179"/>
      <c r="M21" s="179"/>
      <c r="N21" s="179"/>
    </row>
    <row r="22" spans="1:14">
      <c r="A22" s="121"/>
      <c r="B22" s="121" t="s">
        <v>444</v>
      </c>
      <c r="C22" s="121"/>
      <c r="D22" s="121"/>
      <c r="E22" s="121">
        <v>17</v>
      </c>
      <c r="F22" s="121"/>
      <c r="J22" s="181"/>
      <c r="K22" s="182"/>
      <c r="L22" s="182"/>
      <c r="M22" s="182"/>
      <c r="N22" s="179"/>
    </row>
    <row r="23" spans="1:14">
      <c r="A23" s="121"/>
      <c r="B23" s="121" t="s">
        <v>445</v>
      </c>
      <c r="C23" s="121"/>
      <c r="D23" s="121"/>
      <c r="E23" s="121">
        <v>18</v>
      </c>
      <c r="F23" s="121"/>
      <c r="J23" s="179"/>
      <c r="K23" s="179"/>
      <c r="L23" s="179"/>
      <c r="M23" s="179"/>
      <c r="N23" s="179"/>
    </row>
    <row r="24" spans="1:14">
      <c r="A24" s="121"/>
      <c r="B24" s="121" t="s">
        <v>446</v>
      </c>
      <c r="C24" s="121"/>
      <c r="D24" s="121"/>
      <c r="E24" s="121">
        <v>19</v>
      </c>
      <c r="F24" s="121"/>
      <c r="J24" s="181"/>
      <c r="K24" s="182"/>
      <c r="L24" s="179"/>
      <c r="M24" s="182"/>
      <c r="N24" s="179"/>
    </row>
    <row r="25" spans="1:14">
      <c r="A25" s="121"/>
      <c r="B25" s="121" t="s">
        <v>447</v>
      </c>
      <c r="C25" s="121"/>
      <c r="D25" s="121"/>
      <c r="E25" s="121">
        <v>20</v>
      </c>
      <c r="F25" s="121"/>
      <c r="J25" s="179"/>
      <c r="K25" s="179"/>
      <c r="L25" s="179"/>
      <c r="M25" s="179"/>
      <c r="N25" s="179"/>
    </row>
    <row r="26" spans="1:14">
      <c r="A26" s="121"/>
      <c r="B26" s="121" t="s">
        <v>448</v>
      </c>
      <c r="C26" s="121"/>
      <c r="D26" s="121"/>
      <c r="E26" s="121">
        <v>21</v>
      </c>
      <c r="F26" s="121"/>
      <c r="J26" s="181"/>
      <c r="K26" s="182"/>
      <c r="L26" s="179"/>
      <c r="M26" s="182"/>
      <c r="N26" s="179"/>
    </row>
    <row r="27" spans="1:14">
      <c r="A27" s="121"/>
      <c r="B27" s="121" t="s">
        <v>449</v>
      </c>
      <c r="C27" s="121"/>
      <c r="D27" s="121"/>
      <c r="E27" s="121">
        <v>22</v>
      </c>
      <c r="F27" s="121"/>
      <c r="J27" s="179"/>
      <c r="K27" s="179"/>
      <c r="L27" s="179"/>
      <c r="M27" s="179"/>
      <c r="N27" s="179"/>
    </row>
    <row r="28" spans="1:14">
      <c r="A28" s="121"/>
      <c r="B28" s="121" t="s">
        <v>450</v>
      </c>
      <c r="C28" s="121"/>
      <c r="D28" s="121"/>
      <c r="E28" s="121">
        <v>23</v>
      </c>
      <c r="F28" s="121"/>
      <c r="J28" s="181"/>
      <c r="K28" s="182"/>
      <c r="L28" s="179"/>
      <c r="M28" s="182"/>
      <c r="N28" s="179"/>
    </row>
    <row r="29" spans="1:14">
      <c r="A29" s="121"/>
      <c r="B29" s="121" t="s">
        <v>451</v>
      </c>
      <c r="C29" s="121"/>
      <c r="D29" s="121"/>
      <c r="E29" s="121">
        <v>24</v>
      </c>
      <c r="F29" s="121"/>
      <c r="J29" s="179"/>
      <c r="K29" s="179"/>
      <c r="L29" s="179"/>
      <c r="M29" s="179"/>
      <c r="N29" s="179"/>
    </row>
    <row r="30" spans="1:14">
      <c r="A30" s="121"/>
      <c r="B30" s="121" t="s">
        <v>452</v>
      </c>
      <c r="C30" s="121"/>
      <c r="D30" s="121"/>
      <c r="E30" s="121"/>
      <c r="F30" s="121"/>
      <c r="J30" s="181"/>
      <c r="K30" s="182"/>
      <c r="L30" s="179"/>
      <c r="M30" s="182"/>
      <c r="N30" s="179"/>
    </row>
    <row r="31" spans="1:14">
      <c r="A31" s="121"/>
      <c r="B31" s="121" t="s">
        <v>453</v>
      </c>
      <c r="C31" s="121">
        <v>25</v>
      </c>
      <c r="D31" s="121"/>
      <c r="E31" s="121">
        <v>26</v>
      </c>
      <c r="F31" s="121"/>
      <c r="J31" s="179"/>
      <c r="K31" s="179"/>
      <c r="L31" s="179"/>
      <c r="M31" s="179"/>
      <c r="N31" s="179"/>
    </row>
    <row r="32" spans="1:14">
      <c r="A32" s="121"/>
      <c r="B32" s="121" t="s">
        <v>454</v>
      </c>
      <c r="C32" s="121">
        <v>27</v>
      </c>
      <c r="D32" s="122">
        <f>D8-D9</f>
        <v>3779429</v>
      </c>
      <c r="E32" s="121">
        <v>28</v>
      </c>
      <c r="F32" s="122">
        <f>F8-F9+F10</f>
        <v>3816629</v>
      </c>
      <c r="J32" s="181"/>
      <c r="K32" s="182"/>
      <c r="L32" s="179"/>
      <c r="M32" s="182"/>
      <c r="N32" s="179"/>
    </row>
    <row r="33" spans="1:14">
      <c r="A33" s="121"/>
      <c r="B33" s="121" t="s">
        <v>455</v>
      </c>
      <c r="C33" s="121"/>
      <c r="D33" s="121"/>
      <c r="E33" s="121">
        <v>29</v>
      </c>
      <c r="F33" s="121"/>
      <c r="J33" s="179"/>
      <c r="K33" s="179"/>
      <c r="L33" s="179"/>
      <c r="M33" s="179"/>
      <c r="N33" s="179"/>
    </row>
    <row r="34" spans="1:14">
      <c r="A34" s="121"/>
      <c r="B34" s="121" t="s">
        <v>456</v>
      </c>
      <c r="C34" s="121"/>
      <c r="D34" s="121"/>
      <c r="E34" s="121">
        <v>30</v>
      </c>
      <c r="F34" s="121"/>
      <c r="J34" s="181"/>
      <c r="K34" s="182"/>
      <c r="L34" s="179"/>
      <c r="M34" s="182"/>
      <c r="N34" s="179"/>
    </row>
    <row r="35" spans="1:14">
      <c r="A35" s="121"/>
      <c r="B35" s="121" t="s">
        <v>457</v>
      </c>
      <c r="C35" s="121"/>
      <c r="D35" s="121"/>
      <c r="E35" s="121">
        <v>31</v>
      </c>
      <c r="F35" s="121"/>
      <c r="J35" s="179"/>
      <c r="K35" s="179"/>
      <c r="L35" s="179"/>
      <c r="M35" s="179"/>
      <c r="N35" s="179"/>
    </row>
    <row r="36" spans="1:14">
      <c r="A36" s="121"/>
      <c r="B36" s="121" t="s">
        <v>458</v>
      </c>
      <c r="C36" s="121">
        <v>32</v>
      </c>
      <c r="D36" s="121"/>
      <c r="E36" s="121">
        <v>33</v>
      </c>
      <c r="F36" s="121"/>
      <c r="J36" s="181"/>
      <c r="K36" s="182"/>
      <c r="L36" s="179"/>
      <c r="M36" s="182"/>
      <c r="N36" s="179"/>
    </row>
    <row r="37" spans="1:14">
      <c r="A37" s="121"/>
      <c r="B37" s="121" t="s">
        <v>459</v>
      </c>
      <c r="C37" s="121"/>
      <c r="D37" s="121"/>
      <c r="E37" s="121">
        <v>34</v>
      </c>
      <c r="F37" s="121"/>
      <c r="J37" s="179"/>
      <c r="K37" s="179"/>
      <c r="L37" s="179"/>
      <c r="M37" s="179"/>
      <c r="N37" s="179"/>
    </row>
    <row r="38" spans="1:14">
      <c r="A38" s="121"/>
      <c r="B38" s="121" t="s">
        <v>460</v>
      </c>
      <c r="C38" s="121"/>
      <c r="D38" s="122">
        <f>D32</f>
        <v>3779429</v>
      </c>
      <c r="E38" s="121">
        <v>35</v>
      </c>
      <c r="F38" s="122">
        <f>F32</f>
        <v>3816629</v>
      </c>
      <c r="J38" s="181"/>
      <c r="K38" s="182"/>
      <c r="L38" s="179"/>
      <c r="M38" s="182"/>
      <c r="N38" s="179"/>
    </row>
    <row r="39" spans="1:14">
      <c r="A39" s="121"/>
      <c r="B39" s="121" t="s">
        <v>461</v>
      </c>
      <c r="C39" s="121"/>
      <c r="D39" s="122">
        <f>F39</f>
        <v>381663</v>
      </c>
      <c r="E39" s="121">
        <v>36</v>
      </c>
      <c r="F39" s="122">
        <v>381663</v>
      </c>
      <c r="J39" s="179"/>
      <c r="K39" s="179"/>
      <c r="L39" s="179"/>
      <c r="M39" s="179"/>
      <c r="N39" s="179"/>
    </row>
    <row r="40" spans="1:14">
      <c r="A40" s="121"/>
      <c r="B40" s="121" t="s">
        <v>462</v>
      </c>
      <c r="C40" s="121">
        <v>37</v>
      </c>
      <c r="D40" s="122">
        <f>D38-D39</f>
        <v>3397766</v>
      </c>
      <c r="E40" s="121">
        <v>38</v>
      </c>
      <c r="F40" s="121"/>
      <c r="J40" s="181"/>
      <c r="K40" s="182"/>
      <c r="L40" s="179"/>
      <c r="M40" s="182"/>
      <c r="N40" s="179"/>
    </row>
    <row r="41" spans="1:14">
      <c r="A41" s="121"/>
      <c r="B41" s="121" t="s">
        <v>463</v>
      </c>
      <c r="C41" s="121"/>
      <c r="D41" s="121"/>
      <c r="E41" s="121">
        <v>39</v>
      </c>
      <c r="F41" s="121"/>
      <c r="J41" s="179"/>
      <c r="K41" s="179"/>
      <c r="L41" s="179"/>
      <c r="M41" s="179"/>
      <c r="N41" s="179"/>
    </row>
    <row r="42" spans="1:14">
      <c r="A42" s="121"/>
      <c r="B42" s="121" t="s">
        <v>464</v>
      </c>
      <c r="C42" s="121"/>
      <c r="D42" s="121"/>
      <c r="E42" s="121">
        <v>40</v>
      </c>
      <c r="F42" s="121"/>
      <c r="J42" s="181"/>
      <c r="K42" s="179"/>
      <c r="L42" s="182"/>
      <c r="M42" s="179"/>
      <c r="N42" s="182"/>
    </row>
    <row r="43" spans="1:14">
      <c r="A43" s="121"/>
      <c r="B43" s="121" t="s">
        <v>465</v>
      </c>
      <c r="C43" s="121"/>
      <c r="D43" s="121"/>
      <c r="E43" s="121">
        <v>41</v>
      </c>
      <c r="F43" s="121"/>
      <c r="J43" s="179"/>
      <c r="K43" s="179"/>
      <c r="L43" s="179"/>
      <c r="M43" s="179"/>
      <c r="N43" s="179"/>
    </row>
    <row r="44" spans="1:14">
      <c r="A44" s="121"/>
      <c r="B44" s="121" t="s">
        <v>466</v>
      </c>
      <c r="C44" s="121"/>
      <c r="D44" s="121"/>
      <c r="E44" s="121">
        <v>42</v>
      </c>
      <c r="F44" s="121"/>
      <c r="J44" s="181"/>
      <c r="K44" s="179"/>
      <c r="L44" s="182"/>
      <c r="M44" s="179"/>
      <c r="N44" s="182"/>
    </row>
    <row r="45" spans="1:14">
      <c r="A45" s="121"/>
      <c r="B45" s="121" t="s">
        <v>467</v>
      </c>
      <c r="C45" s="121"/>
      <c r="D45" s="121"/>
      <c r="E45" s="121">
        <v>43</v>
      </c>
      <c r="F45" s="121"/>
      <c r="J45" s="179"/>
      <c r="K45" s="179"/>
      <c r="L45" s="179"/>
      <c r="M45" s="179"/>
      <c r="N45" s="179"/>
    </row>
    <row r="46" spans="1:14">
      <c r="A46" s="121"/>
      <c r="B46" s="121" t="s">
        <v>468</v>
      </c>
      <c r="C46" s="121"/>
      <c r="D46" s="121"/>
      <c r="E46" s="121"/>
      <c r="F46" s="121"/>
      <c r="J46" s="181"/>
      <c r="K46" s="179"/>
      <c r="L46" s="182"/>
      <c r="M46" s="179"/>
      <c r="N46" s="182"/>
    </row>
    <row r="47" spans="1:14">
      <c r="A47" s="121"/>
      <c r="B47" s="121" t="s">
        <v>469</v>
      </c>
      <c r="C47" s="121">
        <v>44</v>
      </c>
      <c r="D47" s="122">
        <v>2520815</v>
      </c>
      <c r="E47" s="121">
        <v>45</v>
      </c>
      <c r="F47" s="122">
        <f>D47</f>
        <v>2520815</v>
      </c>
      <c r="J47" s="179"/>
      <c r="K47" s="179"/>
      <c r="L47" s="179"/>
      <c r="M47" s="179"/>
      <c r="N47" s="179"/>
    </row>
    <row r="48" spans="1:14">
      <c r="A48" s="121" t="s">
        <v>470</v>
      </c>
      <c r="B48" s="121" t="s">
        <v>471</v>
      </c>
      <c r="C48" s="121">
        <v>46</v>
      </c>
      <c r="D48" s="122"/>
      <c r="E48" s="121">
        <v>47</v>
      </c>
      <c r="F48" s="122"/>
      <c r="J48" s="179"/>
      <c r="K48" s="179"/>
      <c r="L48" s="179"/>
      <c r="M48" s="179"/>
      <c r="N48" s="179"/>
    </row>
    <row r="49" spans="1:14">
      <c r="A49" s="121" t="s">
        <v>472</v>
      </c>
      <c r="B49" s="121" t="s">
        <v>473</v>
      </c>
      <c r="C49" s="121">
        <v>48</v>
      </c>
      <c r="D49" s="192"/>
      <c r="E49" s="121">
        <v>49</v>
      </c>
      <c r="F49" s="192">
        <f>D49</f>
        <v>0</v>
      </c>
      <c r="J49" s="179"/>
      <c r="K49" s="179"/>
      <c r="L49" s="179"/>
      <c r="M49" s="179"/>
      <c r="N49" s="179"/>
    </row>
    <row r="50" spans="1:14">
      <c r="A50" s="121" t="s">
        <v>474</v>
      </c>
      <c r="B50" s="121" t="s">
        <v>475</v>
      </c>
      <c r="C50" s="121">
        <v>50</v>
      </c>
      <c r="D50" s="122"/>
      <c r="E50" s="121">
        <v>51</v>
      </c>
      <c r="F50" s="122"/>
      <c r="J50" s="179"/>
      <c r="K50" s="183"/>
      <c r="L50" s="183"/>
      <c r="M50" s="183"/>
      <c r="N50" s="183"/>
    </row>
    <row r="51" spans="1:14">
      <c r="A51" s="121" t="s">
        <v>476</v>
      </c>
      <c r="B51" s="121" t="s">
        <v>477</v>
      </c>
      <c r="C51" s="121">
        <v>52</v>
      </c>
      <c r="D51" s="122">
        <f>D47</f>
        <v>2520815</v>
      </c>
      <c r="E51" s="121">
        <v>53</v>
      </c>
      <c r="F51" s="122">
        <f>D51</f>
        <v>2520815</v>
      </c>
      <c r="J51" s="179"/>
      <c r="K51" s="179"/>
      <c r="L51" s="179"/>
      <c r="M51" s="179"/>
      <c r="N51" s="179"/>
    </row>
    <row r="52" spans="1:14">
      <c r="A52" s="121"/>
      <c r="B52" s="121" t="s">
        <v>478</v>
      </c>
      <c r="C52" s="121"/>
      <c r="D52" s="121"/>
      <c r="E52" s="121">
        <v>54</v>
      </c>
      <c r="F52" s="121"/>
      <c r="J52" s="179"/>
      <c r="K52" s="179"/>
      <c r="L52" s="184"/>
      <c r="M52" s="179"/>
      <c r="N52" s="184"/>
    </row>
    <row r="53" spans="1:14">
      <c r="A53" s="120"/>
      <c r="B53" s="120" t="s">
        <v>479</v>
      </c>
      <c r="C53" s="120"/>
      <c r="D53" s="120"/>
      <c r="E53" s="120"/>
      <c r="F53" s="120"/>
      <c r="J53" s="179"/>
      <c r="K53" s="179"/>
      <c r="L53" s="179"/>
      <c r="M53" s="179"/>
      <c r="N53" s="179"/>
    </row>
    <row r="54" spans="1:14">
      <c r="A54" s="120"/>
      <c r="B54" s="120" t="s">
        <v>480</v>
      </c>
      <c r="C54" s="120"/>
      <c r="D54" s="120"/>
      <c r="E54" s="120"/>
      <c r="F54" s="120"/>
      <c r="J54" s="179"/>
      <c r="K54" s="179"/>
      <c r="L54" s="179"/>
      <c r="M54" s="179"/>
      <c r="N54" s="179"/>
    </row>
    <row r="55" spans="1:14">
      <c r="A55" s="120"/>
      <c r="B55" s="286" t="s">
        <v>504</v>
      </c>
      <c r="C55" s="287"/>
      <c r="D55" s="287"/>
      <c r="E55" s="120"/>
      <c r="F55" s="120"/>
    </row>
  </sheetData>
  <mergeCells count="1">
    <mergeCell ref="B55:D55"/>
  </mergeCells>
  <pageMargins left="0.25" right="0.2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A1:M73"/>
  <sheetViews>
    <sheetView tabSelected="1" topLeftCell="A8" zoomScale="76" zoomScaleNormal="76" workbookViewId="0">
      <selection activeCell="I22" sqref="I22"/>
    </sheetView>
  </sheetViews>
  <sheetFormatPr defaultRowHeight="12.75"/>
  <cols>
    <col min="1" max="1" width="4" style="17" customWidth="1"/>
    <col min="2" max="2" width="35.5703125" customWidth="1"/>
    <col min="3" max="3" width="15.5703125" customWidth="1"/>
    <col min="4" max="4" width="11.5703125" customWidth="1"/>
    <col min="5" max="5" width="9.85546875" customWidth="1"/>
    <col min="6" max="6" width="16.7109375" customWidth="1"/>
    <col min="7" max="10" width="15.85546875" customWidth="1"/>
    <col min="11" max="11" width="12.140625" customWidth="1"/>
  </cols>
  <sheetData>
    <row r="1" spans="1:13" ht="20.25">
      <c r="B1" s="32" t="s">
        <v>493</v>
      </c>
      <c r="C1" s="3"/>
    </row>
    <row r="3" spans="1:13" ht="15.75">
      <c r="B3" s="5" t="s">
        <v>149</v>
      </c>
      <c r="D3" s="5"/>
      <c r="E3" s="5"/>
    </row>
    <row r="4" spans="1:13">
      <c r="B4" s="4" t="s">
        <v>113</v>
      </c>
      <c r="J4" s="27" t="s">
        <v>224</v>
      </c>
    </row>
    <row r="5" spans="1:13">
      <c r="B5" s="4"/>
    </row>
    <row r="6" spans="1:13" s="16" customFormat="1" ht="35.25" customHeight="1">
      <c r="A6" s="18" t="s">
        <v>96</v>
      </c>
      <c r="B6" s="14" t="s">
        <v>88</v>
      </c>
      <c r="C6" s="15" t="s">
        <v>101</v>
      </c>
      <c r="D6" s="15" t="s">
        <v>102</v>
      </c>
      <c r="E6" s="15" t="s">
        <v>103</v>
      </c>
      <c r="F6" s="15" t="s">
        <v>104</v>
      </c>
      <c r="G6" s="15" t="s">
        <v>105</v>
      </c>
      <c r="H6" s="15" t="s">
        <v>64</v>
      </c>
      <c r="I6" s="15" t="s">
        <v>485</v>
      </c>
      <c r="J6" s="22" t="s">
        <v>106</v>
      </c>
    </row>
    <row r="7" spans="1:13" s="4" customFormat="1" ht="30.75" customHeight="1">
      <c r="A7" s="19" t="s">
        <v>3</v>
      </c>
      <c r="B7" s="12" t="s">
        <v>481</v>
      </c>
      <c r="C7" s="20">
        <v>19800000</v>
      </c>
      <c r="D7" s="20"/>
      <c r="E7" s="20"/>
      <c r="F7" s="6"/>
      <c r="G7" s="173">
        <v>44072</v>
      </c>
      <c r="H7" s="20"/>
      <c r="I7" s="20">
        <v>8413023</v>
      </c>
      <c r="J7" s="20">
        <f>SUM(C7:I7)</f>
        <v>28257095</v>
      </c>
    </row>
    <row r="8" spans="1:13" ht="19.5" customHeight="1">
      <c r="A8" s="19" t="s">
        <v>0</v>
      </c>
      <c r="B8" s="11" t="s">
        <v>107</v>
      </c>
      <c r="C8" s="21"/>
      <c r="D8" s="21"/>
      <c r="E8" s="21"/>
      <c r="F8" s="21"/>
      <c r="G8" s="21"/>
      <c r="H8" s="21"/>
      <c r="I8" s="21"/>
      <c r="J8" s="20"/>
    </row>
    <row r="9" spans="1:13" ht="19.5" customHeight="1">
      <c r="A9" s="19" t="s">
        <v>1</v>
      </c>
      <c r="B9" s="12" t="s">
        <v>108</v>
      </c>
      <c r="C9" s="20"/>
      <c r="D9" s="20"/>
      <c r="E9" s="20"/>
      <c r="F9" s="20"/>
      <c r="G9" s="20"/>
      <c r="H9" s="20"/>
      <c r="I9" s="20"/>
      <c r="J9" s="20"/>
    </row>
    <row r="10" spans="1:13" ht="19.5" customHeight="1">
      <c r="A10" s="19">
        <v>1</v>
      </c>
      <c r="B10" s="23" t="s">
        <v>498</v>
      </c>
      <c r="C10" s="21"/>
      <c r="D10" s="21"/>
      <c r="E10" s="21"/>
      <c r="F10" s="21"/>
      <c r="G10" s="21"/>
      <c r="H10" s="21"/>
      <c r="I10" s="21">
        <v>3360508</v>
      </c>
      <c r="J10" s="20">
        <f>SUM(G10:I10)</f>
        <v>3360508</v>
      </c>
    </row>
    <row r="11" spans="1:13" ht="19.5" customHeight="1">
      <c r="A11" s="19">
        <v>2</v>
      </c>
      <c r="B11" s="11" t="s">
        <v>234</v>
      </c>
      <c r="C11" s="21"/>
      <c r="D11" s="21"/>
      <c r="E11" s="21"/>
      <c r="F11" s="21"/>
      <c r="G11" s="21"/>
      <c r="H11" s="21"/>
      <c r="I11" s="21"/>
      <c r="J11" s="20"/>
    </row>
    <row r="12" spans="1:13" ht="19.5" customHeight="1">
      <c r="A12" s="19">
        <v>3</v>
      </c>
      <c r="B12" s="23" t="s">
        <v>205</v>
      </c>
      <c r="C12" s="21"/>
      <c r="D12" s="21"/>
      <c r="E12" s="21"/>
      <c r="F12" s="21"/>
      <c r="G12" s="21"/>
      <c r="H12" s="33"/>
      <c r="I12" s="21"/>
      <c r="J12" s="20"/>
      <c r="M12" s="24"/>
    </row>
    <row r="13" spans="1:13" ht="19.5" customHeight="1">
      <c r="A13" s="19">
        <v>4</v>
      </c>
      <c r="B13" s="23" t="s">
        <v>218</v>
      </c>
      <c r="C13" s="21"/>
      <c r="D13" s="21"/>
      <c r="E13" s="21"/>
      <c r="F13" s="21"/>
      <c r="G13" s="21"/>
      <c r="H13" s="33"/>
      <c r="I13" s="21"/>
      <c r="J13" s="20"/>
      <c r="M13" s="24"/>
    </row>
    <row r="14" spans="1:13" ht="19.5" customHeight="1">
      <c r="A14" s="19" t="s">
        <v>4</v>
      </c>
      <c r="B14" s="12" t="s">
        <v>499</v>
      </c>
      <c r="C14" s="20">
        <f>SUM(C7:C13)</f>
        <v>19800000</v>
      </c>
      <c r="D14" s="20"/>
      <c r="E14" s="20"/>
      <c r="F14" s="20"/>
      <c r="G14" s="20">
        <f>SUM(G7:G13)</f>
        <v>44072</v>
      </c>
      <c r="H14" s="6"/>
      <c r="I14" s="20">
        <f>SUM(I7:I13)</f>
        <v>11773531</v>
      </c>
      <c r="J14" s="20">
        <f>SUM(C14:I14)</f>
        <v>31617603</v>
      </c>
      <c r="M14" s="24"/>
    </row>
    <row r="15" spans="1:13" ht="19.5" customHeight="1">
      <c r="A15" s="19">
        <v>5</v>
      </c>
      <c r="B15" s="23" t="s">
        <v>204</v>
      </c>
      <c r="C15" s="21"/>
      <c r="D15" s="21"/>
      <c r="E15" s="21"/>
      <c r="F15" s="21"/>
      <c r="G15" s="21"/>
      <c r="H15" s="21"/>
      <c r="I15" s="21"/>
      <c r="J15" s="20"/>
      <c r="M15" s="24"/>
    </row>
    <row r="16" spans="1:13" ht="19.5" customHeight="1">
      <c r="A16" s="19">
        <v>6</v>
      </c>
      <c r="B16" s="23" t="s">
        <v>509</v>
      </c>
      <c r="C16" s="21"/>
      <c r="D16" s="21"/>
      <c r="E16" s="21"/>
      <c r="F16" s="21"/>
      <c r="G16" s="21"/>
      <c r="H16" s="21"/>
      <c r="I16" s="33">
        <v>3397766</v>
      </c>
      <c r="J16" s="6">
        <f>SUM(C16:I16)</f>
        <v>3397766</v>
      </c>
    </row>
    <row r="17" spans="1:11" ht="19.5" customHeight="1">
      <c r="A17" s="19">
        <v>7</v>
      </c>
      <c r="B17" s="11" t="s">
        <v>110</v>
      </c>
      <c r="C17" s="21"/>
      <c r="D17" s="21"/>
      <c r="E17" s="21"/>
      <c r="F17" s="21"/>
      <c r="G17" s="21"/>
      <c r="H17" s="21"/>
      <c r="I17" s="21"/>
      <c r="J17" s="20"/>
    </row>
    <row r="18" spans="1:11" ht="19.5" customHeight="1">
      <c r="A18" s="19">
        <v>8</v>
      </c>
      <c r="B18" s="11" t="s">
        <v>109</v>
      </c>
      <c r="C18" s="21"/>
      <c r="D18" s="21"/>
      <c r="E18" s="21"/>
      <c r="F18" s="21"/>
      <c r="G18" s="21"/>
      <c r="H18" s="21"/>
      <c r="I18" s="21"/>
      <c r="J18" s="20"/>
    </row>
    <row r="19" spans="1:11" ht="19.5" customHeight="1">
      <c r="A19" s="19">
        <v>9</v>
      </c>
      <c r="B19" s="11" t="s">
        <v>111</v>
      </c>
      <c r="C19" s="21"/>
      <c r="D19" s="21"/>
      <c r="E19" s="21"/>
      <c r="F19" s="21"/>
      <c r="G19" s="21"/>
      <c r="H19" s="21"/>
      <c r="I19" s="21"/>
      <c r="J19" s="20"/>
    </row>
    <row r="20" spans="1:11" ht="19.5" customHeight="1">
      <c r="A20" s="19">
        <v>10</v>
      </c>
      <c r="B20" s="11" t="s">
        <v>112</v>
      </c>
      <c r="C20" s="21"/>
      <c r="D20" s="21"/>
      <c r="E20" s="21"/>
      <c r="F20" s="21"/>
      <c r="G20" s="21"/>
      <c r="H20" s="21"/>
      <c r="I20" s="21"/>
      <c r="J20" s="20"/>
    </row>
    <row r="21" spans="1:11" ht="19.5" customHeight="1">
      <c r="A21" s="19">
        <v>11</v>
      </c>
      <c r="B21" s="23" t="s">
        <v>206</v>
      </c>
      <c r="C21" s="21"/>
      <c r="D21" s="21"/>
      <c r="E21" s="21"/>
      <c r="F21" s="21"/>
      <c r="G21" s="21"/>
      <c r="H21" s="21"/>
      <c r="I21" s="21"/>
      <c r="J21" s="20"/>
      <c r="K21" s="24"/>
    </row>
    <row r="22" spans="1:11" ht="19.5" customHeight="1">
      <c r="A22" s="19">
        <v>12</v>
      </c>
      <c r="B22" s="23" t="s">
        <v>207</v>
      </c>
      <c r="C22" s="21"/>
      <c r="D22" s="21"/>
      <c r="E22" s="21"/>
      <c r="F22" s="21"/>
      <c r="G22" s="21"/>
      <c r="H22" s="21"/>
      <c r="I22" s="20">
        <v>-2004860</v>
      </c>
      <c r="J22" s="20">
        <f>SUM(H22:I22)</f>
        <v>-2004860</v>
      </c>
    </row>
    <row r="23" spans="1:11" s="4" customFormat="1" ht="36" customHeight="1">
      <c r="A23" s="19" t="s">
        <v>235</v>
      </c>
      <c r="B23" s="12" t="s">
        <v>510</v>
      </c>
      <c r="C23" s="20">
        <f>SUM(C14:C22)</f>
        <v>19800000</v>
      </c>
      <c r="D23" s="20"/>
      <c r="E23" s="20"/>
      <c r="F23" s="20"/>
      <c r="G23" s="20">
        <f>SUM(G14:G22)</f>
        <v>44072</v>
      </c>
      <c r="H23" s="20"/>
      <c r="I23" s="20">
        <f>SUM(I14:I22)</f>
        <v>13166437</v>
      </c>
      <c r="J23" s="20">
        <f>SUM(C23:I23)</f>
        <v>33010509</v>
      </c>
    </row>
    <row r="24" spans="1:11">
      <c r="C24" s="24"/>
      <c r="D24" s="24"/>
      <c r="E24" s="24"/>
      <c r="F24" s="24"/>
      <c r="G24" s="24"/>
      <c r="H24" s="24"/>
      <c r="I24" s="24"/>
      <c r="J24" s="24"/>
    </row>
    <row r="29" spans="1:11">
      <c r="A29" s="71"/>
      <c r="B29" s="1"/>
      <c r="C29" s="1"/>
      <c r="D29" s="1"/>
      <c r="E29" s="1"/>
      <c r="F29" s="1"/>
    </row>
    <row r="30" spans="1:11" ht="15">
      <c r="A30" s="71"/>
      <c r="B30" s="70"/>
      <c r="C30" s="72"/>
      <c r="D30" s="1"/>
      <c r="E30" s="1"/>
      <c r="F30" s="1"/>
    </row>
    <row r="31" spans="1:11" ht="14.25">
      <c r="A31" s="71"/>
      <c r="B31" s="70"/>
      <c r="C31" s="73"/>
      <c r="D31" s="1"/>
      <c r="E31" s="1"/>
      <c r="F31" s="1"/>
    </row>
    <row r="32" spans="1:11" ht="14.25">
      <c r="A32" s="71"/>
      <c r="B32" s="70"/>
      <c r="C32" s="73"/>
      <c r="D32" s="73"/>
      <c r="E32" s="1"/>
      <c r="F32" s="1"/>
    </row>
    <row r="33" spans="1:6" ht="14.25">
      <c r="A33" s="71"/>
      <c r="B33" s="70"/>
      <c r="C33" s="73"/>
      <c r="D33" s="1"/>
      <c r="E33" s="1"/>
      <c r="F33" s="1"/>
    </row>
    <row r="34" spans="1:6" ht="15">
      <c r="A34" s="71"/>
      <c r="B34" s="70"/>
      <c r="C34" s="74"/>
      <c r="D34" s="1"/>
      <c r="E34" s="1"/>
      <c r="F34" s="1"/>
    </row>
    <row r="35" spans="1:6" ht="14.25">
      <c r="A35" s="71"/>
      <c r="B35" s="70"/>
      <c r="C35" s="73"/>
      <c r="D35" s="1"/>
      <c r="E35" s="1"/>
      <c r="F35" s="1"/>
    </row>
    <row r="36" spans="1:6" ht="14.25">
      <c r="A36" s="71"/>
      <c r="B36" s="70"/>
      <c r="C36" s="73"/>
      <c r="D36" s="1"/>
      <c r="E36" s="1"/>
      <c r="F36" s="1"/>
    </row>
    <row r="37" spans="1:6" ht="14.25">
      <c r="A37" s="71"/>
      <c r="B37" s="70"/>
      <c r="C37" s="73"/>
      <c r="D37" s="1"/>
      <c r="E37" s="1"/>
      <c r="F37" s="1"/>
    </row>
    <row r="38" spans="1:6" ht="14.25">
      <c r="A38" s="71"/>
      <c r="B38" s="70"/>
      <c r="C38" s="73"/>
      <c r="D38" s="1"/>
      <c r="E38" s="1"/>
      <c r="F38" s="1"/>
    </row>
    <row r="39" spans="1:6" ht="14.25">
      <c r="A39" s="71"/>
      <c r="B39" s="70"/>
      <c r="C39" s="73"/>
      <c r="D39" s="1"/>
      <c r="E39" s="1"/>
      <c r="F39" s="1"/>
    </row>
    <row r="40" spans="1:6" ht="14.25">
      <c r="A40" s="71"/>
      <c r="B40" s="70"/>
      <c r="C40" s="73"/>
      <c r="D40" s="1"/>
      <c r="E40" s="1"/>
      <c r="F40" s="1"/>
    </row>
    <row r="41" spans="1:6" ht="14.25">
      <c r="A41" s="71"/>
      <c r="B41" s="70"/>
      <c r="C41" s="73"/>
      <c r="D41" s="1"/>
      <c r="E41" s="1"/>
      <c r="F41" s="1"/>
    </row>
    <row r="42" spans="1:6" ht="14.25">
      <c r="A42" s="71"/>
      <c r="B42" s="70"/>
      <c r="C42" s="73"/>
      <c r="D42" s="1"/>
      <c r="E42" s="1"/>
      <c r="F42" s="1"/>
    </row>
    <row r="43" spans="1:6" ht="14.25">
      <c r="A43" s="71"/>
      <c r="B43" s="70"/>
      <c r="C43" s="73"/>
      <c r="D43" s="1"/>
      <c r="E43" s="1"/>
      <c r="F43" s="1"/>
    </row>
    <row r="44" spans="1:6" ht="15">
      <c r="A44" s="71"/>
      <c r="B44" s="70"/>
      <c r="C44" s="72"/>
      <c r="D44" s="1"/>
      <c r="E44" s="1"/>
      <c r="F44" s="1"/>
    </row>
    <row r="45" spans="1:6" ht="14.25">
      <c r="A45" s="71"/>
      <c r="B45" s="70"/>
      <c r="C45" s="73"/>
      <c r="D45" s="1"/>
      <c r="E45" s="1"/>
      <c r="F45" s="1"/>
    </row>
    <row r="46" spans="1:6" ht="14.25">
      <c r="A46" s="71"/>
      <c r="B46" s="70"/>
      <c r="C46" s="73"/>
      <c r="D46" s="1"/>
      <c r="E46" s="1"/>
      <c r="F46" s="1"/>
    </row>
    <row r="47" spans="1:6" ht="14.25">
      <c r="A47" s="71"/>
      <c r="B47" s="70"/>
      <c r="C47" s="73"/>
      <c r="D47" s="1"/>
      <c r="E47" s="1"/>
      <c r="F47" s="1"/>
    </row>
    <row r="48" spans="1:6" ht="14.25">
      <c r="A48" s="71"/>
      <c r="B48" s="70"/>
      <c r="C48" s="73"/>
      <c r="D48" s="1"/>
      <c r="E48" s="1"/>
      <c r="F48" s="1"/>
    </row>
    <row r="49" spans="1:6" ht="14.25">
      <c r="A49" s="71"/>
      <c r="B49" s="70"/>
      <c r="C49" s="73"/>
      <c r="D49" s="1"/>
      <c r="E49" s="1"/>
      <c r="F49" s="1"/>
    </row>
    <row r="50" spans="1:6" ht="14.25">
      <c r="A50" s="71"/>
      <c r="B50" s="70"/>
      <c r="C50" s="73"/>
      <c r="D50" s="1"/>
      <c r="E50" s="1"/>
      <c r="F50" s="1"/>
    </row>
    <row r="51" spans="1:6" ht="14.25">
      <c r="A51" s="71"/>
      <c r="B51" s="70"/>
      <c r="C51" s="73"/>
      <c r="D51" s="1"/>
      <c r="E51" s="1"/>
      <c r="F51" s="1"/>
    </row>
    <row r="52" spans="1:6" ht="14.25">
      <c r="A52" s="71"/>
      <c r="B52" s="70"/>
      <c r="C52" s="73"/>
      <c r="D52" s="1"/>
      <c r="E52" s="1"/>
      <c r="F52" s="1"/>
    </row>
    <row r="53" spans="1:6" ht="14.25">
      <c r="A53" s="71"/>
      <c r="B53" s="70"/>
      <c r="C53" s="73"/>
      <c r="D53" s="1"/>
      <c r="E53" s="1"/>
      <c r="F53" s="1"/>
    </row>
    <row r="54" spans="1:6" ht="14.25">
      <c r="A54" s="71"/>
      <c r="B54" s="70"/>
      <c r="C54" s="73"/>
      <c r="D54" s="1"/>
      <c r="E54" s="1"/>
      <c r="F54" s="1"/>
    </row>
    <row r="55" spans="1:6" ht="15">
      <c r="A55" s="71"/>
      <c r="B55" s="70"/>
      <c r="C55" s="72"/>
      <c r="D55" s="1"/>
      <c r="E55" s="1"/>
      <c r="F55" s="1"/>
    </row>
    <row r="56" spans="1:6">
      <c r="A56" s="71"/>
      <c r="B56" s="1"/>
      <c r="C56" s="1"/>
      <c r="D56" s="1"/>
      <c r="E56" s="1"/>
      <c r="F56" s="1"/>
    </row>
    <row r="57" spans="1:6">
      <c r="A57" s="71"/>
      <c r="B57" s="1"/>
      <c r="C57" s="1"/>
      <c r="D57" s="1"/>
      <c r="E57" s="1"/>
      <c r="F57" s="1"/>
    </row>
    <row r="58" spans="1:6">
      <c r="A58" s="71"/>
      <c r="B58" s="1"/>
      <c r="C58" s="1"/>
      <c r="D58" s="1"/>
      <c r="E58" s="1"/>
      <c r="F58" s="1"/>
    </row>
    <row r="59" spans="1:6">
      <c r="A59" s="71"/>
      <c r="B59" s="1"/>
      <c r="C59" s="1"/>
      <c r="D59" s="1"/>
      <c r="E59" s="1"/>
      <c r="F59" s="1"/>
    </row>
    <row r="60" spans="1:6">
      <c r="A60" s="71"/>
      <c r="B60" s="1"/>
      <c r="C60" s="1"/>
      <c r="D60" s="1"/>
      <c r="E60" s="1"/>
      <c r="F60" s="1"/>
    </row>
    <row r="61" spans="1:6">
      <c r="A61" s="71"/>
      <c r="B61" s="1"/>
      <c r="C61" s="1"/>
      <c r="D61" s="1"/>
      <c r="E61" s="1"/>
      <c r="F61" s="1"/>
    </row>
    <row r="62" spans="1:6">
      <c r="A62" s="71"/>
      <c r="B62" s="1"/>
      <c r="C62" s="1"/>
      <c r="D62" s="1"/>
      <c r="E62" s="1"/>
      <c r="F62" s="1"/>
    </row>
    <row r="63" spans="1:6">
      <c r="A63" s="71"/>
      <c r="B63" s="1"/>
      <c r="C63" s="1"/>
      <c r="D63" s="1"/>
      <c r="E63" s="1"/>
      <c r="F63" s="1"/>
    </row>
    <row r="64" spans="1:6">
      <c r="A64" s="71"/>
      <c r="B64" s="1"/>
      <c r="C64" s="1"/>
      <c r="D64" s="1"/>
      <c r="E64" s="1"/>
      <c r="F64" s="1"/>
    </row>
    <row r="65" spans="1:6">
      <c r="A65" s="71"/>
      <c r="B65" s="1"/>
      <c r="C65" s="1"/>
      <c r="D65" s="1"/>
      <c r="E65" s="1"/>
      <c r="F65" s="1"/>
    </row>
    <row r="66" spans="1:6">
      <c r="A66" s="71"/>
      <c r="B66" s="1"/>
      <c r="C66" s="1"/>
      <c r="D66" s="1"/>
      <c r="E66" s="1"/>
      <c r="F66" s="1"/>
    </row>
    <row r="67" spans="1:6">
      <c r="A67" s="71"/>
      <c r="B67" s="1"/>
      <c r="C67" s="1"/>
      <c r="D67" s="1"/>
      <c r="E67" s="1"/>
      <c r="F67" s="1"/>
    </row>
    <row r="68" spans="1:6">
      <c r="A68" s="71"/>
      <c r="B68" s="1"/>
      <c r="C68" s="1"/>
      <c r="D68" s="1"/>
      <c r="E68" s="1"/>
      <c r="F68" s="1"/>
    </row>
    <row r="69" spans="1:6">
      <c r="A69" s="71"/>
      <c r="B69" s="1"/>
      <c r="C69" s="1"/>
      <c r="D69" s="1"/>
      <c r="E69" s="1"/>
      <c r="F69" s="1"/>
    </row>
    <row r="70" spans="1:6">
      <c r="A70" s="71"/>
      <c r="B70" s="1"/>
      <c r="C70" s="1"/>
      <c r="D70" s="1"/>
      <c r="E70" s="1"/>
      <c r="F70" s="1"/>
    </row>
    <row r="71" spans="1:6">
      <c r="A71" s="71"/>
      <c r="B71" s="1"/>
      <c r="C71" s="1"/>
      <c r="D71" s="1"/>
      <c r="E71" s="1"/>
      <c r="F71" s="1"/>
    </row>
    <row r="72" spans="1:6">
      <c r="A72" s="71"/>
      <c r="B72" s="1"/>
      <c r="C72" s="1"/>
      <c r="D72" s="1"/>
      <c r="E72" s="1"/>
      <c r="F72" s="1"/>
    </row>
    <row r="73" spans="1:6">
      <c r="A73" s="71"/>
      <c r="B73" s="1"/>
      <c r="C73" s="1"/>
      <c r="D73" s="1"/>
      <c r="E73" s="1"/>
      <c r="F73" s="1"/>
    </row>
  </sheetData>
  <phoneticPr fontId="16" type="noConversion"/>
  <printOptions horizontalCentered="1"/>
  <pageMargins left="0.25" right="0.25" top="0.75" bottom="0.75" header="0.3" footer="0.3"/>
  <pageSetup paperSize="9" scale="9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67"/>
  <sheetViews>
    <sheetView workbookViewId="0">
      <selection activeCell="F42" sqref="F42:F43"/>
    </sheetView>
  </sheetViews>
  <sheetFormatPr defaultRowHeight="12.75"/>
  <cols>
    <col min="1" max="1" width="3.85546875" customWidth="1"/>
    <col min="2" max="2" width="6" customWidth="1"/>
    <col min="3" max="3" width="33.7109375" customWidth="1"/>
    <col min="4" max="4" width="11.5703125" customWidth="1"/>
    <col min="5" max="5" width="7.85546875" customWidth="1"/>
    <col min="6" max="6" width="12.140625" bestFit="1" customWidth="1"/>
    <col min="7" max="7" width="13.42578125" bestFit="1" customWidth="1"/>
    <col min="10" max="10" width="12.42578125" customWidth="1"/>
    <col min="11" max="11" width="16" customWidth="1"/>
    <col min="12" max="12" width="15.85546875" customWidth="1"/>
    <col min="13" max="13" width="16" customWidth="1"/>
    <col min="14" max="14" width="13.85546875" customWidth="1"/>
  </cols>
  <sheetData>
    <row r="1" spans="2:7" ht="14.25">
      <c r="B1" s="195" t="s">
        <v>493</v>
      </c>
      <c r="C1" s="196"/>
      <c r="D1" s="34"/>
      <c r="E1" s="35"/>
      <c r="F1" s="36"/>
      <c r="G1" s="36"/>
    </row>
    <row r="2" spans="2:7">
      <c r="B2" s="236" t="s">
        <v>511</v>
      </c>
      <c r="C2" s="236"/>
      <c r="D2" s="236"/>
      <c r="E2" s="236"/>
      <c r="F2" s="236"/>
      <c r="G2" s="236"/>
    </row>
    <row r="3" spans="2:7">
      <c r="B3" s="236" t="s">
        <v>220</v>
      </c>
      <c r="C3" s="236"/>
      <c r="D3" s="236"/>
      <c r="E3" s="236"/>
      <c r="F3" s="236"/>
      <c r="G3" s="236"/>
    </row>
    <row r="4" spans="2:7">
      <c r="B4" s="37" t="s">
        <v>512</v>
      </c>
      <c r="C4" s="37"/>
      <c r="D4" s="37"/>
      <c r="E4" s="37"/>
      <c r="F4" s="38"/>
      <c r="G4" s="37" t="s">
        <v>225</v>
      </c>
    </row>
    <row r="5" spans="2:7">
      <c r="B5" s="37" t="s">
        <v>95</v>
      </c>
      <c r="C5" s="37"/>
      <c r="D5" s="37"/>
      <c r="E5" s="37"/>
      <c r="F5" s="38"/>
      <c r="G5" s="38"/>
    </row>
    <row r="6" spans="2:7">
      <c r="B6" s="237" t="s">
        <v>152</v>
      </c>
      <c r="C6" s="237"/>
      <c r="D6" s="237"/>
      <c r="E6" s="238" t="s">
        <v>5</v>
      </c>
      <c r="F6" s="239" t="s">
        <v>138</v>
      </c>
      <c r="G6" s="239"/>
    </row>
    <row r="7" spans="2:7">
      <c r="B7" s="237"/>
      <c r="C7" s="237"/>
      <c r="D7" s="237"/>
      <c r="E7" s="238"/>
      <c r="F7" s="39" t="s">
        <v>154</v>
      </c>
      <c r="G7" s="39" t="s">
        <v>153</v>
      </c>
    </row>
    <row r="8" spans="2:7">
      <c r="B8" s="214">
        <v>1</v>
      </c>
      <c r="C8" s="216" t="s">
        <v>72</v>
      </c>
      <c r="D8" s="240"/>
      <c r="E8" s="218" t="s">
        <v>187</v>
      </c>
      <c r="F8" s="243">
        <v>107724394</v>
      </c>
      <c r="G8" s="243">
        <v>99132927</v>
      </c>
    </row>
    <row r="9" spans="2:7">
      <c r="B9" s="220"/>
      <c r="C9" s="221"/>
      <c r="D9" s="241"/>
      <c r="E9" s="222"/>
      <c r="F9" s="244"/>
      <c r="G9" s="244"/>
    </row>
    <row r="10" spans="2:7">
      <c r="B10" s="215"/>
      <c r="C10" s="217"/>
      <c r="D10" s="242"/>
      <c r="E10" s="219"/>
      <c r="F10" s="245"/>
      <c r="G10" s="245"/>
    </row>
    <row r="11" spans="2:7">
      <c r="B11" s="214">
        <v>2</v>
      </c>
      <c r="C11" s="216" t="s">
        <v>73</v>
      </c>
      <c r="D11" s="216"/>
      <c r="E11" s="218" t="s">
        <v>188</v>
      </c>
      <c r="F11" s="210"/>
      <c r="G11" s="210"/>
    </row>
    <row r="12" spans="2:7">
      <c r="B12" s="215"/>
      <c r="C12" s="217"/>
      <c r="D12" s="217"/>
      <c r="E12" s="219"/>
      <c r="F12" s="210"/>
      <c r="G12" s="210"/>
    </row>
    <row r="13" spans="2:7">
      <c r="B13" s="214">
        <v>3</v>
      </c>
      <c r="C13" s="216" t="s">
        <v>74</v>
      </c>
      <c r="D13" s="216"/>
      <c r="E13" s="218" t="s">
        <v>189</v>
      </c>
      <c r="F13" s="210"/>
      <c r="G13" s="210"/>
    </row>
    <row r="14" spans="2:7">
      <c r="B14" s="215"/>
      <c r="C14" s="217"/>
      <c r="D14" s="217"/>
      <c r="E14" s="219"/>
      <c r="F14" s="210"/>
      <c r="G14" s="210"/>
    </row>
    <row r="15" spans="2:7">
      <c r="B15" s="233"/>
      <c r="C15" s="234" t="s">
        <v>513</v>
      </c>
      <c r="D15" s="235"/>
      <c r="E15" s="227"/>
      <c r="F15" s="229">
        <v>-16698241</v>
      </c>
      <c r="G15" s="229">
        <v>15232226</v>
      </c>
    </row>
    <row r="16" spans="2:7" ht="4.5" customHeight="1">
      <c r="B16" s="233"/>
      <c r="C16" s="234"/>
      <c r="D16" s="235"/>
      <c r="E16" s="228"/>
      <c r="F16" s="229"/>
      <c r="G16" s="229"/>
    </row>
    <row r="17" spans="2:7">
      <c r="B17" s="233"/>
      <c r="C17" s="234" t="s">
        <v>75</v>
      </c>
      <c r="D17" s="235"/>
      <c r="E17" s="232"/>
      <c r="F17" s="229"/>
      <c r="G17" s="229"/>
    </row>
    <row r="18" spans="2:7" ht="3" customHeight="1">
      <c r="B18" s="233"/>
      <c r="C18" s="234"/>
      <c r="D18" s="235"/>
      <c r="E18" s="232"/>
      <c r="F18" s="229"/>
      <c r="G18" s="229"/>
    </row>
    <row r="19" spans="2:7">
      <c r="B19" s="214">
        <v>4</v>
      </c>
      <c r="C19" s="216" t="s">
        <v>86</v>
      </c>
      <c r="D19" s="216"/>
      <c r="E19" s="218" t="s">
        <v>190</v>
      </c>
      <c r="F19" s="210">
        <v>-60746071</v>
      </c>
      <c r="G19" s="210">
        <v>-64046452</v>
      </c>
    </row>
    <row r="20" spans="2:7">
      <c r="B20" s="215"/>
      <c r="C20" s="217"/>
      <c r="D20" s="217"/>
      <c r="E20" s="219"/>
      <c r="F20" s="210"/>
      <c r="G20" s="210"/>
    </row>
    <row r="21" spans="2:7">
      <c r="B21" s="214">
        <v>5</v>
      </c>
      <c r="C21" s="216" t="s">
        <v>77</v>
      </c>
      <c r="D21" s="216"/>
      <c r="E21" s="218" t="s">
        <v>191</v>
      </c>
      <c r="F21" s="210">
        <f>F23+F25</f>
        <v>-3345392</v>
      </c>
      <c r="G21" s="210">
        <f>G23+G25</f>
        <v>-2858298</v>
      </c>
    </row>
    <row r="22" spans="2:7">
      <c r="B22" s="215"/>
      <c r="C22" s="217"/>
      <c r="D22" s="217"/>
      <c r="E22" s="219"/>
      <c r="F22" s="210"/>
      <c r="G22" s="210"/>
    </row>
    <row r="23" spans="2:7">
      <c r="B23" s="223"/>
      <c r="C23" s="225" t="s">
        <v>78</v>
      </c>
      <c r="D23" s="225"/>
      <c r="E23" s="232"/>
      <c r="F23" s="229">
        <v>-2866660</v>
      </c>
      <c r="G23" s="229">
        <v>-2449270</v>
      </c>
    </row>
    <row r="24" spans="2:7" ht="3.75" customHeight="1">
      <c r="B24" s="224"/>
      <c r="C24" s="226"/>
      <c r="D24" s="226"/>
      <c r="E24" s="232"/>
      <c r="F24" s="229"/>
      <c r="G24" s="229"/>
    </row>
    <row r="25" spans="2:7">
      <c r="B25" s="223"/>
      <c r="C25" s="225" t="s">
        <v>79</v>
      </c>
      <c r="D25" s="225"/>
      <c r="E25" s="232"/>
      <c r="F25" s="229">
        <v>-478732</v>
      </c>
      <c r="G25" s="229">
        <v>-409028</v>
      </c>
    </row>
    <row r="26" spans="2:7" ht="6.75" customHeight="1">
      <c r="B26" s="224"/>
      <c r="C26" s="226"/>
      <c r="D26" s="226"/>
      <c r="E26" s="232"/>
      <c r="F26" s="229"/>
      <c r="G26" s="229"/>
    </row>
    <row r="27" spans="2:7">
      <c r="B27" s="223"/>
      <c r="C27" s="225" t="s">
        <v>80</v>
      </c>
      <c r="D27" s="225"/>
      <c r="E27" s="232"/>
      <c r="F27" s="229"/>
      <c r="G27" s="229"/>
    </row>
    <row r="28" spans="2:7" ht="6" customHeight="1">
      <c r="B28" s="224"/>
      <c r="C28" s="226"/>
      <c r="D28" s="226"/>
      <c r="E28" s="232"/>
      <c r="F28" s="229"/>
      <c r="G28" s="229"/>
    </row>
    <row r="29" spans="2:7">
      <c r="B29" s="40"/>
      <c r="C29" s="41"/>
      <c r="D29" s="41"/>
      <c r="E29" s="42"/>
      <c r="F29" s="43"/>
      <c r="G29" s="204"/>
    </row>
    <row r="30" spans="2:7">
      <c r="B30" s="214">
        <v>6</v>
      </c>
      <c r="C30" s="216" t="s">
        <v>81</v>
      </c>
      <c r="D30" s="216"/>
      <c r="E30" s="218" t="s">
        <v>192</v>
      </c>
      <c r="F30" s="210">
        <v>-2937482</v>
      </c>
      <c r="G30" s="210">
        <v>-9373148</v>
      </c>
    </row>
    <row r="31" spans="2:7">
      <c r="B31" s="215"/>
      <c r="C31" s="217"/>
      <c r="D31" s="217"/>
      <c r="E31" s="219"/>
      <c r="F31" s="210"/>
      <c r="G31" s="210"/>
    </row>
    <row r="32" spans="2:7">
      <c r="B32" s="214">
        <v>7</v>
      </c>
      <c r="C32" s="216" t="s">
        <v>76</v>
      </c>
      <c r="D32" s="216"/>
      <c r="E32" s="218" t="s">
        <v>193</v>
      </c>
      <c r="F32" s="210">
        <f>F34-F30-F21-F19</f>
        <v>-20884522</v>
      </c>
      <c r="G32" s="210">
        <f>G34-G30-G21-G19</f>
        <v>-33787838</v>
      </c>
    </row>
    <row r="33" spans="2:7">
      <c r="B33" s="215"/>
      <c r="C33" s="217"/>
      <c r="D33" s="217"/>
      <c r="E33" s="219"/>
      <c r="F33" s="210"/>
      <c r="G33" s="210"/>
    </row>
    <row r="34" spans="2:7">
      <c r="B34" s="214">
        <v>8</v>
      </c>
      <c r="C34" s="216" t="s">
        <v>213</v>
      </c>
      <c r="D34" s="216"/>
      <c r="E34" s="218" t="s">
        <v>194</v>
      </c>
      <c r="F34" s="210">
        <v>-87913467</v>
      </c>
      <c r="G34" s="210">
        <v>-110065736</v>
      </c>
    </row>
    <row r="35" spans="2:7">
      <c r="B35" s="215"/>
      <c r="C35" s="217"/>
      <c r="D35" s="217"/>
      <c r="E35" s="219"/>
      <c r="F35" s="210"/>
      <c r="G35" s="210"/>
    </row>
    <row r="36" spans="2:7">
      <c r="B36" s="214">
        <v>9</v>
      </c>
      <c r="C36" s="216" t="s">
        <v>87</v>
      </c>
      <c r="D36" s="216"/>
      <c r="E36" s="218" t="s">
        <v>195</v>
      </c>
      <c r="F36" s="210">
        <f>F8+F15+F34</f>
        <v>3112686</v>
      </c>
      <c r="G36" s="210">
        <f>G8+G15+G34</f>
        <v>4299417</v>
      </c>
    </row>
    <row r="37" spans="2:7">
      <c r="B37" s="215"/>
      <c r="C37" s="217"/>
      <c r="D37" s="217"/>
      <c r="E37" s="219"/>
      <c r="F37" s="210"/>
      <c r="G37" s="210"/>
    </row>
    <row r="38" spans="2:7">
      <c r="B38" s="214">
        <v>10</v>
      </c>
      <c r="C38" s="216" t="s">
        <v>83</v>
      </c>
      <c r="D38" s="216"/>
      <c r="E38" s="218" t="s">
        <v>196</v>
      </c>
      <c r="F38" s="210"/>
      <c r="G38" s="210"/>
    </row>
    <row r="39" spans="2:7" ht="3" customHeight="1">
      <c r="B39" s="215"/>
      <c r="C39" s="217"/>
      <c r="D39" s="217"/>
      <c r="E39" s="219"/>
      <c r="F39" s="210"/>
      <c r="G39" s="210"/>
    </row>
    <row r="40" spans="2:7">
      <c r="B40" s="214">
        <v>11</v>
      </c>
      <c r="C40" s="216" t="s">
        <v>82</v>
      </c>
      <c r="D40" s="216"/>
      <c r="E40" s="218" t="s">
        <v>197</v>
      </c>
      <c r="F40" s="210"/>
      <c r="G40" s="210"/>
    </row>
    <row r="41" spans="2:7" ht="5.25" customHeight="1">
      <c r="B41" s="215"/>
      <c r="C41" s="217"/>
      <c r="D41" s="217"/>
      <c r="E41" s="219"/>
      <c r="F41" s="210"/>
      <c r="G41" s="210"/>
    </row>
    <row r="42" spans="2:7">
      <c r="B42" s="214">
        <v>12</v>
      </c>
      <c r="C42" s="216" t="s">
        <v>84</v>
      </c>
      <c r="D42" s="216"/>
      <c r="E42" s="218" t="s">
        <v>198</v>
      </c>
      <c r="F42" s="210">
        <f>F48+F50</f>
        <v>666743</v>
      </c>
      <c r="G42" s="210">
        <f>G48+G50</f>
        <v>-565519</v>
      </c>
    </row>
    <row r="43" spans="2:7" ht="4.5" customHeight="1">
      <c r="B43" s="215"/>
      <c r="C43" s="217"/>
      <c r="D43" s="217"/>
      <c r="E43" s="219"/>
      <c r="F43" s="210"/>
      <c r="G43" s="210"/>
    </row>
    <row r="44" spans="2:7">
      <c r="B44" s="223"/>
      <c r="C44" s="225" t="s">
        <v>211</v>
      </c>
      <c r="D44" s="225"/>
      <c r="E44" s="227" t="s">
        <v>212</v>
      </c>
      <c r="F44" s="229"/>
      <c r="G44" s="229"/>
    </row>
    <row r="45" spans="2:7" ht="2.25" customHeight="1">
      <c r="B45" s="224"/>
      <c r="C45" s="226"/>
      <c r="D45" s="226"/>
      <c r="E45" s="228"/>
      <c r="F45" s="229"/>
      <c r="G45" s="229"/>
    </row>
    <row r="46" spans="2:7">
      <c r="B46" s="230"/>
      <c r="C46" s="225" t="s">
        <v>89</v>
      </c>
      <c r="D46" s="225"/>
      <c r="E46" s="227" t="s">
        <v>214</v>
      </c>
      <c r="F46" s="229"/>
      <c r="G46" s="229"/>
    </row>
    <row r="47" spans="2:7" ht="5.25" customHeight="1">
      <c r="B47" s="231"/>
      <c r="C47" s="226"/>
      <c r="D47" s="226"/>
      <c r="E47" s="228"/>
      <c r="F47" s="229"/>
      <c r="G47" s="229"/>
    </row>
    <row r="48" spans="2:7">
      <c r="B48" s="223"/>
      <c r="C48" s="225" t="s">
        <v>85</v>
      </c>
      <c r="D48" s="225"/>
      <c r="E48" s="227" t="s">
        <v>215</v>
      </c>
      <c r="F48" s="229">
        <v>666743</v>
      </c>
      <c r="G48" s="229">
        <v>-595012</v>
      </c>
    </row>
    <row r="49" spans="2:7" ht="4.5" customHeight="1">
      <c r="B49" s="224"/>
      <c r="C49" s="226"/>
      <c r="D49" s="226"/>
      <c r="E49" s="228"/>
      <c r="F49" s="229"/>
      <c r="G49" s="229"/>
    </row>
    <row r="50" spans="2:7">
      <c r="B50" s="223"/>
      <c r="C50" s="225" t="s">
        <v>90</v>
      </c>
      <c r="D50" s="225"/>
      <c r="E50" s="227" t="s">
        <v>216</v>
      </c>
      <c r="F50" s="229"/>
      <c r="G50" s="229">
        <v>29493</v>
      </c>
    </row>
    <row r="51" spans="2:7" ht="3" customHeight="1">
      <c r="B51" s="224"/>
      <c r="C51" s="226"/>
      <c r="D51" s="226"/>
      <c r="E51" s="228"/>
      <c r="F51" s="229"/>
      <c r="G51" s="229"/>
    </row>
    <row r="52" spans="2:7">
      <c r="B52" s="214">
        <v>13</v>
      </c>
      <c r="C52" s="216" t="s">
        <v>482</v>
      </c>
      <c r="D52" s="216"/>
      <c r="E52" s="218" t="s">
        <v>199</v>
      </c>
      <c r="F52" s="210">
        <v>37200</v>
      </c>
      <c r="G52" s="210"/>
    </row>
    <row r="53" spans="2:7">
      <c r="B53" s="220"/>
      <c r="C53" s="221"/>
      <c r="D53" s="221"/>
      <c r="E53" s="222"/>
      <c r="F53" s="210"/>
      <c r="G53" s="210"/>
    </row>
    <row r="54" spans="2:7">
      <c r="B54" s="215"/>
      <c r="C54" s="217"/>
      <c r="D54" s="217"/>
      <c r="E54" s="219"/>
      <c r="F54" s="210"/>
      <c r="G54" s="210"/>
    </row>
    <row r="55" spans="2:7">
      <c r="B55" s="214">
        <v>14</v>
      </c>
      <c r="C55" s="216" t="s">
        <v>91</v>
      </c>
      <c r="D55" s="216"/>
      <c r="E55" s="218" t="s">
        <v>200</v>
      </c>
      <c r="F55" s="210">
        <f>F36+F42+F52</f>
        <v>3816629</v>
      </c>
      <c r="G55" s="210">
        <f>G36+G42-G52</f>
        <v>3733898</v>
      </c>
    </row>
    <row r="56" spans="2:7">
      <c r="B56" s="215"/>
      <c r="C56" s="217"/>
      <c r="D56" s="217"/>
      <c r="E56" s="219"/>
      <c r="F56" s="210"/>
      <c r="G56" s="210"/>
    </row>
    <row r="57" spans="2:7">
      <c r="B57" s="214">
        <v>15</v>
      </c>
      <c r="C57" s="216" t="s">
        <v>92</v>
      </c>
      <c r="D57" s="216"/>
      <c r="E57" s="218" t="s">
        <v>201</v>
      </c>
      <c r="F57" s="210">
        <f>F55*10%</f>
        <v>381662.9</v>
      </c>
      <c r="G57" s="210">
        <f>G55*10%</f>
        <v>373389.80000000005</v>
      </c>
    </row>
    <row r="58" spans="2:7">
      <c r="B58" s="215"/>
      <c r="C58" s="217"/>
      <c r="D58" s="217"/>
      <c r="E58" s="219"/>
      <c r="F58" s="210"/>
      <c r="G58" s="210"/>
    </row>
    <row r="59" spans="2:7">
      <c r="B59" s="214">
        <v>16</v>
      </c>
      <c r="C59" s="216" t="s">
        <v>93</v>
      </c>
      <c r="D59" s="216"/>
      <c r="E59" s="218" t="s">
        <v>202</v>
      </c>
      <c r="F59" s="210">
        <f>F36+F42-F57</f>
        <v>3397766.1</v>
      </c>
      <c r="G59" s="210">
        <f>G36+G42-G57</f>
        <v>3360508.2</v>
      </c>
    </row>
    <row r="60" spans="2:7">
      <c r="B60" s="215"/>
      <c r="C60" s="217"/>
      <c r="D60" s="217"/>
      <c r="E60" s="219"/>
      <c r="F60" s="210"/>
      <c r="G60" s="210"/>
    </row>
    <row r="61" spans="2:7">
      <c r="B61" s="207">
        <v>17</v>
      </c>
      <c r="C61" s="208" t="s">
        <v>94</v>
      </c>
      <c r="D61" s="208"/>
      <c r="E61" s="209" t="s">
        <v>203</v>
      </c>
      <c r="F61" s="210"/>
      <c r="G61" s="210"/>
    </row>
    <row r="62" spans="2:7">
      <c r="B62" s="207"/>
      <c r="C62" s="208"/>
      <c r="D62" s="208"/>
      <c r="E62" s="209"/>
      <c r="F62" s="210"/>
      <c r="G62" s="210"/>
    </row>
    <row r="63" spans="2:7" ht="11.25" customHeight="1">
      <c r="B63" s="211"/>
      <c r="C63" s="211"/>
      <c r="D63" s="211"/>
      <c r="E63" s="212"/>
      <c r="F63" s="213"/>
      <c r="G63" s="213"/>
    </row>
    <row r="64" spans="2:7" hidden="1">
      <c r="B64" s="211"/>
      <c r="C64" s="211"/>
      <c r="D64" s="211"/>
      <c r="E64" s="212"/>
      <c r="F64" s="213"/>
      <c r="G64" s="213"/>
    </row>
    <row r="65" spans="2:7" hidden="1">
      <c r="B65" s="211"/>
      <c r="C65" s="211"/>
      <c r="D65" s="211"/>
      <c r="E65" s="212"/>
      <c r="F65" s="213"/>
      <c r="G65" s="213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</sheetData>
  <mergeCells count="140">
    <mergeCell ref="B2:G2"/>
    <mergeCell ref="B3:G3"/>
    <mergeCell ref="B6:D7"/>
    <mergeCell ref="E6:E7"/>
    <mergeCell ref="F6:G6"/>
    <mergeCell ref="B8:B10"/>
    <mergeCell ref="C8:D10"/>
    <mergeCell ref="E8:E10"/>
    <mergeCell ref="F8:F10"/>
    <mergeCell ref="G8:G10"/>
    <mergeCell ref="B11:B12"/>
    <mergeCell ref="C11:D12"/>
    <mergeCell ref="E11:E12"/>
    <mergeCell ref="F11:F12"/>
    <mergeCell ref="G11:G12"/>
    <mergeCell ref="B13:B14"/>
    <mergeCell ref="C13:D14"/>
    <mergeCell ref="E13:E14"/>
    <mergeCell ref="F13:F14"/>
    <mergeCell ref="G13:G14"/>
    <mergeCell ref="B15:B16"/>
    <mergeCell ref="C15:D16"/>
    <mergeCell ref="E15:E16"/>
    <mergeCell ref="F15:F16"/>
    <mergeCell ref="G15:G16"/>
    <mergeCell ref="B17:B18"/>
    <mergeCell ref="C17:D18"/>
    <mergeCell ref="E17:E18"/>
    <mergeCell ref="F17:F18"/>
    <mergeCell ref="G17:G18"/>
    <mergeCell ref="B19:B20"/>
    <mergeCell ref="C19:D20"/>
    <mergeCell ref="E19:E20"/>
    <mergeCell ref="F19:F20"/>
    <mergeCell ref="G19:G20"/>
    <mergeCell ref="B21:B22"/>
    <mergeCell ref="C21:D22"/>
    <mergeCell ref="E21:E22"/>
    <mergeCell ref="F21:F22"/>
    <mergeCell ref="G21:G22"/>
    <mergeCell ref="B23:B24"/>
    <mergeCell ref="C23:D24"/>
    <mergeCell ref="E23:E24"/>
    <mergeCell ref="F23:F24"/>
    <mergeCell ref="G23:G24"/>
    <mergeCell ref="B25:B26"/>
    <mergeCell ref="C25:D26"/>
    <mergeCell ref="E25:E26"/>
    <mergeCell ref="F25:F26"/>
    <mergeCell ref="G25:G26"/>
    <mergeCell ref="B27:B28"/>
    <mergeCell ref="C27:D28"/>
    <mergeCell ref="E27:E28"/>
    <mergeCell ref="F27:F28"/>
    <mergeCell ref="G27:G28"/>
    <mergeCell ref="B30:B31"/>
    <mergeCell ref="C30:D31"/>
    <mergeCell ref="E30:E31"/>
    <mergeCell ref="F30:F31"/>
    <mergeCell ref="G30:G31"/>
    <mergeCell ref="B32:B33"/>
    <mergeCell ref="C32:D33"/>
    <mergeCell ref="E32:E33"/>
    <mergeCell ref="F32:F33"/>
    <mergeCell ref="G32:G33"/>
    <mergeCell ref="B34:B35"/>
    <mergeCell ref="C34:D35"/>
    <mergeCell ref="E34:E35"/>
    <mergeCell ref="F34:F35"/>
    <mergeCell ref="G34:G35"/>
    <mergeCell ref="B36:B37"/>
    <mergeCell ref="C36:D37"/>
    <mergeCell ref="E36:E37"/>
    <mergeCell ref="F36:F37"/>
    <mergeCell ref="G36:G37"/>
    <mergeCell ref="B38:B39"/>
    <mergeCell ref="C38:D39"/>
    <mergeCell ref="E38:E39"/>
    <mergeCell ref="F38:F39"/>
    <mergeCell ref="G38:G39"/>
    <mergeCell ref="B40:B41"/>
    <mergeCell ref="C40:D41"/>
    <mergeCell ref="E40:E41"/>
    <mergeCell ref="F40:F41"/>
    <mergeCell ref="G40:G41"/>
    <mergeCell ref="B42:B43"/>
    <mergeCell ref="C42:D43"/>
    <mergeCell ref="E42:E43"/>
    <mergeCell ref="F42:F43"/>
    <mergeCell ref="G42:G43"/>
    <mergeCell ref="B44:B45"/>
    <mergeCell ref="C44:D45"/>
    <mergeCell ref="E44:E45"/>
    <mergeCell ref="F44:F45"/>
    <mergeCell ref="G44:G45"/>
    <mergeCell ref="B46:B47"/>
    <mergeCell ref="C46:D47"/>
    <mergeCell ref="E46:E47"/>
    <mergeCell ref="F46:F47"/>
    <mergeCell ref="G46:G47"/>
    <mergeCell ref="B48:B49"/>
    <mergeCell ref="C48:D49"/>
    <mergeCell ref="E48:E49"/>
    <mergeCell ref="F48:F49"/>
    <mergeCell ref="G48:G49"/>
    <mergeCell ref="B50:B51"/>
    <mergeCell ref="C50:D51"/>
    <mergeCell ref="E50:E51"/>
    <mergeCell ref="F50:F51"/>
    <mergeCell ref="G50:G51"/>
    <mergeCell ref="B52:B54"/>
    <mergeCell ref="C52:D54"/>
    <mergeCell ref="E52:E54"/>
    <mergeCell ref="F52:F54"/>
    <mergeCell ref="G52:G54"/>
    <mergeCell ref="B55:B56"/>
    <mergeCell ref="C55:D56"/>
    <mergeCell ref="E55:E56"/>
    <mergeCell ref="F55:F56"/>
    <mergeCell ref="G55:G56"/>
    <mergeCell ref="B57:B58"/>
    <mergeCell ref="C57:D58"/>
    <mergeCell ref="E57:E58"/>
    <mergeCell ref="F57:F58"/>
    <mergeCell ref="G57:G58"/>
    <mergeCell ref="B59:B60"/>
    <mergeCell ref="C59:D60"/>
    <mergeCell ref="E59:E60"/>
    <mergeCell ref="F59:F60"/>
    <mergeCell ref="G59:G60"/>
    <mergeCell ref="B61:B62"/>
    <mergeCell ref="C61:D62"/>
    <mergeCell ref="E61:E62"/>
    <mergeCell ref="F61:F62"/>
    <mergeCell ref="G61:G62"/>
    <mergeCell ref="B63:B65"/>
    <mergeCell ref="C63:D65"/>
    <mergeCell ref="E63:E65"/>
    <mergeCell ref="F63:F65"/>
    <mergeCell ref="G63:G6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8"/>
  <sheetViews>
    <sheetView topLeftCell="A37" workbookViewId="0">
      <selection activeCell="I22" sqref="I22"/>
    </sheetView>
  </sheetViews>
  <sheetFormatPr defaultRowHeight="12.75"/>
  <cols>
    <col min="1" max="1" width="3.140625" customWidth="1"/>
    <col min="2" max="2" width="3.85546875" customWidth="1"/>
    <col min="3" max="3" width="3.28515625" customWidth="1"/>
    <col min="4" max="4" width="32.42578125" customWidth="1"/>
    <col min="5" max="5" width="6.42578125" customWidth="1"/>
    <col min="6" max="6" width="12.7109375" customWidth="1"/>
    <col min="7" max="7" width="15.7109375" bestFit="1" customWidth="1"/>
    <col min="8" max="8" width="10.140625" bestFit="1" customWidth="1"/>
    <col min="9" max="9" width="10.7109375" bestFit="1" customWidth="1"/>
    <col min="11" max="11" width="11.5703125" customWidth="1"/>
    <col min="14" max="14" width="12.85546875" customWidth="1"/>
  </cols>
  <sheetData>
    <row r="1" spans="1:9" ht="14.25">
      <c r="A1" s="44"/>
      <c r="B1" s="45"/>
      <c r="C1" s="195" t="s">
        <v>493</v>
      </c>
      <c r="D1" s="196"/>
      <c r="E1" s="46"/>
      <c r="F1" s="44"/>
      <c r="G1" s="44"/>
    </row>
    <row r="2" spans="1:9">
      <c r="A2" s="247" t="s">
        <v>514</v>
      </c>
      <c r="B2" s="247"/>
      <c r="C2" s="247"/>
      <c r="D2" s="247"/>
      <c r="E2" s="247"/>
      <c r="F2" s="247"/>
      <c r="G2" s="247"/>
    </row>
    <row r="3" spans="1:9">
      <c r="A3" s="47"/>
      <c r="B3" s="37" t="s">
        <v>512</v>
      </c>
      <c r="C3" s="48"/>
      <c r="D3" s="48"/>
      <c r="E3" s="48"/>
      <c r="F3" s="48"/>
      <c r="G3" s="48"/>
    </row>
    <row r="4" spans="1:9">
      <c r="A4" s="44"/>
      <c r="B4" s="48" t="s">
        <v>95</v>
      </c>
      <c r="C4" s="48"/>
      <c r="D4" s="48"/>
      <c r="E4" s="48"/>
      <c r="F4" s="48"/>
      <c r="G4" s="48" t="s">
        <v>224</v>
      </c>
    </row>
    <row r="5" spans="1:9">
      <c r="A5" s="248" t="s">
        <v>150</v>
      </c>
      <c r="B5" s="248"/>
      <c r="C5" s="248"/>
      <c r="D5" s="248"/>
      <c r="E5" s="232" t="s">
        <v>5</v>
      </c>
      <c r="F5" s="249" t="s">
        <v>138</v>
      </c>
      <c r="G5" s="249"/>
    </row>
    <row r="6" spans="1:9">
      <c r="A6" s="248"/>
      <c r="B6" s="248"/>
      <c r="C6" s="248"/>
      <c r="D6" s="248"/>
      <c r="E6" s="232"/>
      <c r="F6" s="49" t="s">
        <v>154</v>
      </c>
      <c r="G6" s="49" t="s">
        <v>153</v>
      </c>
    </row>
    <row r="7" spans="1:9">
      <c r="A7" s="50" t="s">
        <v>3</v>
      </c>
      <c r="B7" s="51" t="s">
        <v>6</v>
      </c>
      <c r="C7" s="52"/>
      <c r="D7" s="52"/>
      <c r="E7" s="54"/>
      <c r="F7" s="63"/>
      <c r="G7" s="63"/>
    </row>
    <row r="8" spans="1:9">
      <c r="A8" s="56"/>
      <c r="B8" s="57">
        <v>1</v>
      </c>
      <c r="C8" s="51" t="s">
        <v>11</v>
      </c>
      <c r="D8" s="51"/>
      <c r="E8" s="59" t="s">
        <v>155</v>
      </c>
      <c r="F8" s="60">
        <f>F9+F10</f>
        <v>33586998</v>
      </c>
      <c r="G8" s="60">
        <f>G9+G10</f>
        <v>35740988</v>
      </c>
    </row>
    <row r="9" spans="1:9">
      <c r="A9" s="61"/>
      <c r="B9" s="57"/>
      <c r="C9" s="57" t="s">
        <v>139</v>
      </c>
      <c r="D9" s="52" t="s">
        <v>141</v>
      </c>
      <c r="E9" s="54"/>
      <c r="F9" s="62">
        <v>33336748</v>
      </c>
      <c r="G9" s="62">
        <v>35616388</v>
      </c>
      <c r="I9" s="24"/>
    </row>
    <row r="10" spans="1:9">
      <c r="A10" s="61"/>
      <c r="B10" s="57"/>
      <c r="C10" s="57" t="s">
        <v>139</v>
      </c>
      <c r="D10" s="52" t="s">
        <v>140</v>
      </c>
      <c r="E10" s="54"/>
      <c r="F10" s="62">
        <v>250250</v>
      </c>
      <c r="G10" s="62">
        <v>124600</v>
      </c>
    </row>
    <row r="11" spans="1:9">
      <c r="A11" s="56"/>
      <c r="B11" s="57">
        <v>2</v>
      </c>
      <c r="C11" s="51" t="s">
        <v>7</v>
      </c>
      <c r="D11" s="51"/>
      <c r="E11" s="59" t="s">
        <v>156</v>
      </c>
      <c r="F11" s="60"/>
      <c r="G11" s="60"/>
    </row>
    <row r="12" spans="1:9">
      <c r="A12" s="50"/>
      <c r="B12" s="51"/>
      <c r="C12" s="52" t="s">
        <v>9</v>
      </c>
      <c r="D12" s="52"/>
      <c r="E12" s="54"/>
      <c r="F12" s="63"/>
      <c r="G12" s="63"/>
    </row>
    <row r="13" spans="1:9">
      <c r="A13" s="56"/>
      <c r="B13" s="57">
        <v>3</v>
      </c>
      <c r="C13" s="51" t="s">
        <v>10</v>
      </c>
      <c r="D13" s="51"/>
      <c r="E13" s="59" t="s">
        <v>157</v>
      </c>
      <c r="F13" s="60">
        <f>F14+F16+F17</f>
        <v>39095179</v>
      </c>
      <c r="G13" s="60">
        <f>G14+G16+G17</f>
        <v>42073170</v>
      </c>
      <c r="H13" s="24"/>
      <c r="I13" s="24"/>
    </row>
    <row r="14" spans="1:9">
      <c r="A14" s="61"/>
      <c r="B14" s="57"/>
      <c r="C14" s="57" t="s">
        <v>139</v>
      </c>
      <c r="D14" s="52" t="s">
        <v>210</v>
      </c>
      <c r="E14" s="54"/>
      <c r="F14" s="62">
        <v>25871200</v>
      </c>
      <c r="G14" s="62">
        <v>30241155</v>
      </c>
    </row>
    <row r="15" spans="1:9">
      <c r="A15" s="61"/>
      <c r="B15" s="57"/>
      <c r="C15" s="57" t="s">
        <v>139</v>
      </c>
      <c r="D15" s="52" t="s">
        <v>142</v>
      </c>
      <c r="E15" s="54"/>
      <c r="F15" s="62"/>
      <c r="G15" s="62"/>
    </row>
    <row r="16" spans="1:9">
      <c r="A16" s="61"/>
      <c r="B16" s="57"/>
      <c r="C16" s="57" t="s">
        <v>139</v>
      </c>
      <c r="D16" s="52" t="s">
        <v>143</v>
      </c>
      <c r="E16" s="54"/>
      <c r="F16" s="62">
        <v>1346658</v>
      </c>
      <c r="G16" s="62">
        <v>955562</v>
      </c>
    </row>
    <row r="17" spans="1:7">
      <c r="A17" s="61"/>
      <c r="B17" s="57"/>
      <c r="C17" s="57" t="s">
        <v>139</v>
      </c>
      <c r="D17" s="52" t="s">
        <v>144</v>
      </c>
      <c r="E17" s="54"/>
      <c r="F17" s="62">
        <v>11877321</v>
      </c>
      <c r="G17" s="62">
        <v>10876453</v>
      </c>
    </row>
    <row r="18" spans="1:7">
      <c r="A18" s="61"/>
      <c r="B18" s="57"/>
      <c r="C18" s="57" t="s">
        <v>139</v>
      </c>
      <c r="D18" s="52" t="s">
        <v>145</v>
      </c>
      <c r="E18" s="54"/>
      <c r="F18" s="62"/>
      <c r="G18" s="62"/>
    </row>
    <row r="19" spans="1:7">
      <c r="A19" s="61"/>
      <c r="B19" s="57"/>
      <c r="C19" s="57" t="s">
        <v>139</v>
      </c>
      <c r="D19" s="52" t="s">
        <v>230</v>
      </c>
      <c r="E19" s="54"/>
      <c r="F19" s="62"/>
      <c r="G19" s="62"/>
    </row>
    <row r="20" spans="1:7">
      <c r="A20" s="61"/>
      <c r="B20" s="57"/>
      <c r="C20" s="57" t="s">
        <v>139</v>
      </c>
      <c r="D20" s="52" t="s">
        <v>229</v>
      </c>
      <c r="E20" s="54"/>
      <c r="F20" s="62"/>
      <c r="G20" s="62"/>
    </row>
    <row r="21" spans="1:7">
      <c r="A21" s="61"/>
      <c r="B21" s="57"/>
      <c r="C21" s="57" t="s">
        <v>139</v>
      </c>
      <c r="D21" s="52" t="s">
        <v>228</v>
      </c>
      <c r="E21" s="54"/>
      <c r="F21" s="62"/>
      <c r="G21" s="62"/>
    </row>
    <row r="22" spans="1:7">
      <c r="A22" s="50"/>
      <c r="B22" s="51"/>
      <c r="C22" s="52" t="s">
        <v>12</v>
      </c>
      <c r="D22" s="52"/>
      <c r="E22" s="54"/>
      <c r="F22" s="62"/>
      <c r="G22" s="62"/>
    </row>
    <row r="23" spans="1:7">
      <c r="A23" s="56"/>
      <c r="B23" s="57">
        <v>4</v>
      </c>
      <c r="C23" s="51" t="s">
        <v>13</v>
      </c>
      <c r="D23" s="51"/>
      <c r="E23" s="59" t="s">
        <v>158</v>
      </c>
      <c r="F23" s="60">
        <f>F24+F27+F29</f>
        <v>37219432</v>
      </c>
      <c r="G23" s="60">
        <f>G24+G27+G29</f>
        <v>38171521</v>
      </c>
    </row>
    <row r="24" spans="1:7">
      <c r="A24" s="61"/>
      <c r="B24" s="57"/>
      <c r="C24" s="57" t="s">
        <v>139</v>
      </c>
      <c r="D24" s="52" t="s">
        <v>14</v>
      </c>
      <c r="E24" s="54"/>
      <c r="F24" s="62">
        <v>25219432</v>
      </c>
      <c r="G24" s="62">
        <v>11091209</v>
      </c>
    </row>
    <row r="25" spans="1:7">
      <c r="A25" s="61"/>
      <c r="B25" s="57"/>
      <c r="C25" s="57" t="s">
        <v>139</v>
      </c>
      <c r="D25" s="52" t="s">
        <v>233</v>
      </c>
      <c r="E25" s="54"/>
      <c r="F25" s="62"/>
      <c r="G25" s="62"/>
    </row>
    <row r="26" spans="1:7">
      <c r="A26" s="61"/>
      <c r="B26" s="57"/>
      <c r="C26" s="57" t="s">
        <v>139</v>
      </c>
      <c r="D26" s="52" t="s">
        <v>146</v>
      </c>
      <c r="E26" s="54"/>
      <c r="F26" s="62"/>
      <c r="G26" s="62"/>
    </row>
    <row r="27" spans="1:7">
      <c r="A27" s="61"/>
      <c r="B27" s="57"/>
      <c r="C27" s="57" t="s">
        <v>139</v>
      </c>
      <c r="D27" s="52" t="s">
        <v>15</v>
      </c>
      <c r="E27" s="54"/>
      <c r="F27" s="62"/>
      <c r="G27" s="62">
        <v>16698241</v>
      </c>
    </row>
    <row r="28" spans="1:7">
      <c r="A28" s="61"/>
      <c r="B28" s="57"/>
      <c r="C28" s="57" t="s">
        <v>139</v>
      </c>
      <c r="D28" s="52" t="s">
        <v>16</v>
      </c>
      <c r="E28" s="54"/>
      <c r="F28" s="62"/>
      <c r="G28" s="62"/>
    </row>
    <row r="29" spans="1:7">
      <c r="A29" s="61"/>
      <c r="B29" s="57"/>
      <c r="C29" s="57" t="s">
        <v>139</v>
      </c>
      <c r="D29" s="52" t="s">
        <v>17</v>
      </c>
      <c r="E29" s="54"/>
      <c r="F29" s="62">
        <v>12000000</v>
      </c>
      <c r="G29" s="62">
        <v>10382071</v>
      </c>
    </row>
    <row r="30" spans="1:7">
      <c r="A30" s="50"/>
      <c r="B30" s="51"/>
      <c r="C30" s="52" t="s">
        <v>18</v>
      </c>
      <c r="D30" s="52"/>
      <c r="E30" s="54"/>
      <c r="F30" s="63"/>
      <c r="G30" s="63"/>
    </row>
    <row r="31" spans="1:7">
      <c r="A31" s="56"/>
      <c r="B31" s="57">
        <v>5</v>
      </c>
      <c r="C31" s="51" t="s">
        <v>19</v>
      </c>
      <c r="D31" s="51"/>
      <c r="E31" s="59" t="s">
        <v>159</v>
      </c>
      <c r="F31" s="60"/>
      <c r="G31" s="60"/>
    </row>
    <row r="32" spans="1:7">
      <c r="A32" s="56"/>
      <c r="B32" s="57">
        <v>6</v>
      </c>
      <c r="C32" s="51" t="s">
        <v>20</v>
      </c>
      <c r="D32" s="51"/>
      <c r="E32" s="59" t="s">
        <v>160</v>
      </c>
      <c r="F32" s="60"/>
      <c r="G32" s="60"/>
    </row>
    <row r="33" spans="1:15">
      <c r="A33" s="56"/>
      <c r="B33" s="57">
        <v>7</v>
      </c>
      <c r="C33" s="51" t="s">
        <v>21</v>
      </c>
      <c r="D33" s="51"/>
      <c r="E33" s="59" t="s">
        <v>161</v>
      </c>
      <c r="F33" s="60"/>
      <c r="G33" s="60"/>
    </row>
    <row r="34" spans="1:15">
      <c r="A34" s="56"/>
      <c r="B34" s="57"/>
      <c r="C34" s="57" t="s">
        <v>139</v>
      </c>
      <c r="D34" s="52" t="s">
        <v>147</v>
      </c>
      <c r="E34" s="59"/>
      <c r="F34" s="60"/>
      <c r="G34" s="60"/>
      <c r="I34" s="1"/>
      <c r="J34" s="1"/>
      <c r="K34" s="1"/>
      <c r="L34" s="1"/>
      <c r="M34" s="1"/>
      <c r="N34" s="1"/>
    </row>
    <row r="35" spans="1:15">
      <c r="A35" s="56"/>
      <c r="B35" s="57"/>
      <c r="C35" s="51" t="s">
        <v>22</v>
      </c>
      <c r="D35" s="51"/>
      <c r="E35" s="59"/>
      <c r="F35" s="60"/>
      <c r="G35" s="60"/>
      <c r="I35" s="1"/>
      <c r="J35" s="1"/>
      <c r="K35" s="1"/>
      <c r="L35" s="1"/>
      <c r="M35" s="1"/>
      <c r="N35" s="1"/>
    </row>
    <row r="36" spans="1:15">
      <c r="A36" s="50" t="s">
        <v>4</v>
      </c>
      <c r="B36" s="51" t="s">
        <v>23</v>
      </c>
      <c r="C36" s="52"/>
      <c r="D36" s="52"/>
      <c r="E36" s="54"/>
      <c r="F36" s="63"/>
      <c r="G36" s="63"/>
      <c r="I36" s="250"/>
      <c r="J36" s="246"/>
      <c r="K36" s="174"/>
      <c r="L36" s="246"/>
      <c r="M36" s="246"/>
      <c r="N36" s="174"/>
      <c r="O36" s="1"/>
    </row>
    <row r="37" spans="1:15">
      <c r="A37" s="56"/>
      <c r="B37" s="57">
        <v>1</v>
      </c>
      <c r="C37" s="51" t="s">
        <v>24</v>
      </c>
      <c r="D37" s="51"/>
      <c r="E37" s="59" t="s">
        <v>162</v>
      </c>
      <c r="F37" s="60"/>
      <c r="G37" s="60"/>
      <c r="I37" s="250"/>
      <c r="J37" s="246"/>
      <c r="K37" s="175"/>
      <c r="L37" s="246"/>
      <c r="M37" s="246"/>
      <c r="N37" s="175"/>
      <c r="O37" s="1"/>
    </row>
    <row r="38" spans="1:15">
      <c r="A38" s="61"/>
      <c r="B38" s="69"/>
      <c r="C38" s="52"/>
      <c r="D38" s="52" t="s">
        <v>25</v>
      </c>
      <c r="E38" s="54"/>
      <c r="F38" s="62"/>
      <c r="G38" s="62"/>
      <c r="I38" s="107"/>
      <c r="J38" s="174"/>
      <c r="K38" s="176"/>
      <c r="L38" s="176"/>
      <c r="M38" s="176"/>
      <c r="N38" s="176"/>
      <c r="O38" s="1"/>
    </row>
    <row r="39" spans="1:15">
      <c r="A39" s="50"/>
      <c r="B39" s="51"/>
      <c r="C39" s="52" t="s">
        <v>26</v>
      </c>
      <c r="D39" s="52"/>
      <c r="E39" s="54"/>
      <c r="F39" s="63"/>
      <c r="G39" s="63"/>
      <c r="I39" s="107"/>
      <c r="J39" s="174"/>
      <c r="K39" s="176"/>
      <c r="L39" s="176"/>
      <c r="M39" s="176"/>
      <c r="N39" s="176"/>
      <c r="O39" s="1"/>
    </row>
    <row r="40" spans="1:15">
      <c r="A40" s="56"/>
      <c r="B40" s="57">
        <v>2</v>
      </c>
      <c r="C40" s="51" t="s">
        <v>27</v>
      </c>
      <c r="D40" s="51"/>
      <c r="E40" s="59" t="s">
        <v>163</v>
      </c>
      <c r="F40" s="60">
        <f>F43+F44+F45+F46</f>
        <v>28822981</v>
      </c>
      <c r="G40" s="60">
        <f>G43+G44+G45+G46</f>
        <v>30549857</v>
      </c>
      <c r="I40" s="107"/>
      <c r="J40" s="174"/>
      <c r="K40" s="176"/>
      <c r="L40" s="176"/>
      <c r="M40" s="176"/>
      <c r="N40" s="176"/>
      <c r="O40" s="1"/>
    </row>
    <row r="41" spans="1:15">
      <c r="A41" s="61"/>
      <c r="B41" s="57"/>
      <c r="C41" s="57" t="s">
        <v>139</v>
      </c>
      <c r="D41" s="52" t="s">
        <v>28</v>
      </c>
      <c r="E41" s="54"/>
      <c r="F41" s="62"/>
      <c r="G41" s="62"/>
      <c r="I41" s="107"/>
      <c r="J41" s="174"/>
      <c r="K41" s="176"/>
      <c r="L41" s="176"/>
      <c r="M41" s="176"/>
      <c r="N41" s="176"/>
      <c r="O41" s="1"/>
    </row>
    <row r="42" spans="1:15">
      <c r="A42" s="61"/>
      <c r="B42" s="57"/>
      <c r="C42" s="57" t="s">
        <v>139</v>
      </c>
      <c r="D42" s="52" t="s">
        <v>29</v>
      </c>
      <c r="E42" s="59"/>
      <c r="F42" s="62"/>
      <c r="G42" s="62"/>
      <c r="I42" s="107"/>
      <c r="J42" s="174"/>
      <c r="K42" s="176"/>
      <c r="L42" s="176"/>
      <c r="M42" s="176"/>
      <c r="N42" s="176"/>
      <c r="O42" s="1"/>
    </row>
    <row r="43" spans="1:15">
      <c r="A43" s="61"/>
      <c r="B43" s="57"/>
      <c r="C43" s="57" t="s">
        <v>139</v>
      </c>
      <c r="D43" s="52" t="s">
        <v>30</v>
      </c>
      <c r="E43" s="54"/>
      <c r="F43" s="62">
        <v>12411062</v>
      </c>
      <c r="G43" s="62">
        <v>14137938</v>
      </c>
      <c r="I43" s="107"/>
      <c r="J43" s="174"/>
      <c r="K43" s="176"/>
      <c r="L43" s="176"/>
      <c r="M43" s="176"/>
      <c r="N43" s="176"/>
      <c r="O43" s="1"/>
    </row>
    <row r="44" spans="1:15">
      <c r="A44" s="61"/>
      <c r="B44" s="57"/>
      <c r="C44" s="57" t="s">
        <v>139</v>
      </c>
      <c r="D44" s="52" t="s">
        <v>231</v>
      </c>
      <c r="E44" s="54"/>
      <c r="F44" s="62">
        <v>411984</v>
      </c>
      <c r="G44" s="62">
        <v>411984</v>
      </c>
      <c r="I44" s="107"/>
      <c r="J44" s="174"/>
      <c r="K44" s="176"/>
      <c r="L44" s="176"/>
      <c r="M44" s="176"/>
      <c r="N44" s="176"/>
      <c r="O44" s="1"/>
    </row>
    <row r="45" spans="1:15">
      <c r="A45" s="61"/>
      <c r="B45" s="57"/>
      <c r="C45" s="57" t="s">
        <v>139</v>
      </c>
      <c r="D45" s="52" t="s">
        <v>222</v>
      </c>
      <c r="E45" s="54"/>
      <c r="F45" s="62">
        <v>767709</v>
      </c>
      <c r="G45" s="62">
        <v>767709</v>
      </c>
      <c r="I45" s="8"/>
      <c r="J45" s="174"/>
      <c r="K45" s="176"/>
      <c r="L45" s="176"/>
      <c r="M45" s="176"/>
      <c r="N45" s="176"/>
      <c r="O45" s="1"/>
    </row>
    <row r="46" spans="1:15">
      <c r="A46" s="61"/>
      <c r="B46" s="57"/>
      <c r="C46" s="57" t="s">
        <v>139</v>
      </c>
      <c r="D46" s="52" t="s">
        <v>502</v>
      </c>
      <c r="E46" s="54"/>
      <c r="F46" s="62">
        <v>15232226</v>
      </c>
      <c r="G46" s="62">
        <v>15232226</v>
      </c>
      <c r="I46" s="8"/>
      <c r="J46" s="174"/>
      <c r="K46" s="176"/>
      <c r="L46" s="176"/>
      <c r="M46" s="176"/>
      <c r="N46" s="176"/>
      <c r="O46" s="1"/>
    </row>
    <row r="47" spans="1:15">
      <c r="A47" s="50"/>
      <c r="B47" s="51"/>
      <c r="C47" s="52" t="s">
        <v>9</v>
      </c>
      <c r="D47" s="52"/>
      <c r="E47" s="54"/>
      <c r="F47" s="55"/>
      <c r="G47" s="55"/>
      <c r="I47" s="8"/>
      <c r="J47" s="174"/>
      <c r="K47" s="176"/>
      <c r="L47" s="176"/>
      <c r="M47" s="176"/>
      <c r="N47" s="176"/>
      <c r="O47" s="1"/>
    </row>
    <row r="48" spans="1:15">
      <c r="A48" s="56"/>
      <c r="B48" s="57">
        <v>3</v>
      </c>
      <c r="C48" s="51" t="s">
        <v>31</v>
      </c>
      <c r="D48" s="51"/>
      <c r="E48" s="59" t="s">
        <v>164</v>
      </c>
      <c r="F48" s="60"/>
      <c r="G48" s="60"/>
      <c r="I48" s="177"/>
      <c r="J48" s="178"/>
      <c r="K48" s="176"/>
      <c r="L48" s="176"/>
      <c r="M48" s="176"/>
      <c r="N48" s="176"/>
      <c r="O48" s="1"/>
    </row>
    <row r="49" spans="1:15">
      <c r="A49" s="56"/>
      <c r="B49" s="57">
        <v>4</v>
      </c>
      <c r="C49" s="51" t="s">
        <v>32</v>
      </c>
      <c r="D49" s="51"/>
      <c r="E49" s="59" t="s">
        <v>165</v>
      </c>
      <c r="F49" s="60">
        <f>F51</f>
        <v>90000</v>
      </c>
      <c r="G49" s="60">
        <f>G51</f>
        <v>90000</v>
      </c>
      <c r="I49" s="1"/>
      <c r="J49" s="1"/>
      <c r="K49" s="1"/>
      <c r="L49" s="1"/>
      <c r="M49" s="1"/>
      <c r="N49" s="1"/>
      <c r="O49" s="1"/>
    </row>
    <row r="50" spans="1:15">
      <c r="A50" s="61"/>
      <c r="B50" s="57"/>
      <c r="C50" s="57" t="s">
        <v>139</v>
      </c>
      <c r="D50" s="52" t="s">
        <v>33</v>
      </c>
      <c r="E50" s="54"/>
      <c r="F50" s="62"/>
      <c r="G50" s="62"/>
      <c r="I50" s="1"/>
      <c r="J50" s="1"/>
      <c r="K50" s="1"/>
      <c r="L50" s="1"/>
      <c r="M50" s="1"/>
      <c r="N50" s="1"/>
      <c r="O50" s="1"/>
    </row>
    <row r="51" spans="1:15">
      <c r="A51" s="61"/>
      <c r="B51" s="69"/>
      <c r="C51" s="57" t="s">
        <v>139</v>
      </c>
      <c r="D51" s="52" t="s">
        <v>34</v>
      </c>
      <c r="E51" s="54"/>
      <c r="F51" s="62">
        <v>90000</v>
      </c>
      <c r="G51" s="62">
        <v>90000</v>
      </c>
    </row>
    <row r="52" spans="1:15">
      <c r="A52" s="50"/>
      <c r="B52" s="51"/>
      <c r="C52" s="52" t="s">
        <v>18</v>
      </c>
      <c r="D52" s="52"/>
      <c r="E52" s="54"/>
      <c r="F52" s="62"/>
      <c r="G52" s="62"/>
    </row>
    <row r="53" spans="1:15">
      <c r="A53" s="56"/>
      <c r="B53" s="57">
        <v>5</v>
      </c>
      <c r="C53" s="51" t="s">
        <v>35</v>
      </c>
      <c r="D53" s="51"/>
      <c r="E53" s="59" t="s">
        <v>166</v>
      </c>
      <c r="F53" s="60"/>
      <c r="G53" s="60"/>
    </row>
    <row r="54" spans="1:15">
      <c r="A54" s="56"/>
      <c r="B54" s="57">
        <v>6</v>
      </c>
      <c r="C54" s="51" t="s">
        <v>36</v>
      </c>
      <c r="D54" s="51"/>
      <c r="E54" s="59" t="s">
        <v>167</v>
      </c>
      <c r="F54" s="60"/>
      <c r="G54" s="60"/>
    </row>
    <row r="55" spans="1:15">
      <c r="A55" s="56"/>
      <c r="B55" s="57"/>
      <c r="C55" s="51" t="s">
        <v>37</v>
      </c>
      <c r="D55" s="51"/>
      <c r="E55" s="59"/>
      <c r="F55" s="60"/>
      <c r="G55" s="60"/>
    </row>
    <row r="56" spans="1:15">
      <c r="A56" s="56"/>
      <c r="B56" s="57"/>
      <c r="C56" s="51" t="s">
        <v>38</v>
      </c>
      <c r="D56" s="51"/>
      <c r="E56" s="59"/>
      <c r="F56" s="60">
        <f>F8+F13+F23+F40+F51</f>
        <v>138814590</v>
      </c>
      <c r="G56" s="60">
        <f>G8+G13+G23+G40+G51</f>
        <v>146625536</v>
      </c>
    </row>
    <row r="57" spans="1:15">
      <c r="F57" s="24"/>
    </row>
    <row r="58" spans="1:15">
      <c r="F58" s="24"/>
    </row>
  </sheetData>
  <mergeCells count="8">
    <mergeCell ref="J36:J37"/>
    <mergeCell ref="L36:L37"/>
    <mergeCell ref="M36:M37"/>
    <mergeCell ref="A2:G2"/>
    <mergeCell ref="A5:D6"/>
    <mergeCell ref="E5:E6"/>
    <mergeCell ref="F5:G5"/>
    <mergeCell ref="I36:I37"/>
  </mergeCells>
  <pageMargins left="0.7" right="0.7" top="0.75" bottom="0.75" header="0.3" footer="0.3"/>
  <pageSetup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7"/>
  <sheetViews>
    <sheetView topLeftCell="A38" workbookViewId="0">
      <selection activeCell="B45" sqref="B45:G53"/>
    </sheetView>
  </sheetViews>
  <sheetFormatPr defaultRowHeight="12.75"/>
  <cols>
    <col min="1" max="1" width="2.85546875" customWidth="1"/>
    <col min="2" max="2" width="3.140625" customWidth="1"/>
    <col min="3" max="3" width="3" customWidth="1"/>
    <col min="4" max="4" width="29.5703125" customWidth="1"/>
    <col min="6" max="6" width="13.85546875" customWidth="1"/>
    <col min="7" max="7" width="16.28515625" bestFit="1" customWidth="1"/>
    <col min="8" max="9" width="9.7109375" bestFit="1" customWidth="1"/>
    <col min="10" max="10" width="10.7109375" bestFit="1" customWidth="1"/>
  </cols>
  <sheetData>
    <row r="1" spans="1:10" ht="14.25">
      <c r="A1" s="44"/>
      <c r="B1" s="45"/>
      <c r="C1" s="195" t="s">
        <v>493</v>
      </c>
      <c r="D1" s="196"/>
      <c r="E1" s="46"/>
      <c r="F1" s="44"/>
      <c r="G1" s="44"/>
    </row>
    <row r="2" spans="1:10">
      <c r="A2" s="247" t="s">
        <v>514</v>
      </c>
      <c r="B2" s="247"/>
      <c r="C2" s="247"/>
      <c r="D2" s="247"/>
      <c r="E2" s="247"/>
      <c r="F2" s="247"/>
      <c r="G2" s="247"/>
    </row>
    <row r="3" spans="1:10">
      <c r="A3" s="47"/>
      <c r="B3" s="37" t="s">
        <v>512</v>
      </c>
      <c r="C3" s="48"/>
      <c r="D3" s="48"/>
      <c r="E3" s="48"/>
      <c r="F3" s="48"/>
      <c r="G3" s="48" t="s">
        <v>226</v>
      </c>
    </row>
    <row r="4" spans="1:10">
      <c r="A4" s="44"/>
      <c r="B4" s="251" t="s">
        <v>95</v>
      </c>
      <c r="C4" s="251"/>
      <c r="D4" s="251"/>
      <c r="E4" s="251"/>
      <c r="F4" s="251"/>
      <c r="G4" s="251"/>
    </row>
    <row r="5" spans="1:10">
      <c r="A5" s="248" t="s">
        <v>151</v>
      </c>
      <c r="B5" s="248"/>
      <c r="C5" s="248"/>
      <c r="D5" s="248"/>
      <c r="E5" s="232" t="s">
        <v>5</v>
      </c>
      <c r="F5" s="249" t="s">
        <v>138</v>
      </c>
      <c r="G5" s="249"/>
    </row>
    <row r="6" spans="1:10">
      <c r="A6" s="248"/>
      <c r="B6" s="248"/>
      <c r="C6" s="248"/>
      <c r="D6" s="248"/>
      <c r="E6" s="232"/>
      <c r="F6" s="49" t="s">
        <v>154</v>
      </c>
      <c r="G6" s="49" t="s">
        <v>153</v>
      </c>
    </row>
    <row r="7" spans="1:10">
      <c r="A7" s="50" t="s">
        <v>3</v>
      </c>
      <c r="B7" s="51" t="s">
        <v>148</v>
      </c>
      <c r="C7" s="52"/>
      <c r="D7" s="53"/>
      <c r="E7" s="54"/>
      <c r="F7" s="55"/>
      <c r="G7" s="55"/>
    </row>
    <row r="8" spans="1:10">
      <c r="A8" s="56"/>
      <c r="B8" s="57">
        <v>1</v>
      </c>
      <c r="C8" s="51" t="s">
        <v>8</v>
      </c>
      <c r="D8" s="58"/>
      <c r="E8" s="59" t="s">
        <v>169</v>
      </c>
      <c r="F8" s="60"/>
      <c r="G8" s="60"/>
    </row>
    <row r="9" spans="1:10">
      <c r="A9" s="56"/>
      <c r="B9" s="57">
        <v>2</v>
      </c>
      <c r="C9" s="51" t="s">
        <v>39</v>
      </c>
      <c r="D9" s="58"/>
      <c r="E9" s="59" t="s">
        <v>168</v>
      </c>
      <c r="F9" s="60">
        <f>F10</f>
        <v>24500000</v>
      </c>
      <c r="G9" s="60">
        <f>G10</f>
        <v>24500000</v>
      </c>
    </row>
    <row r="10" spans="1:10">
      <c r="A10" s="61"/>
      <c r="B10" s="57"/>
      <c r="C10" s="57" t="s">
        <v>139</v>
      </c>
      <c r="D10" s="53" t="s">
        <v>40</v>
      </c>
      <c r="E10" s="54"/>
      <c r="F10" s="62">
        <v>24500000</v>
      </c>
      <c r="G10" s="62">
        <v>24500000</v>
      </c>
    </row>
    <row r="11" spans="1:10">
      <c r="A11" s="61"/>
      <c r="B11" s="57"/>
      <c r="C11" s="57" t="s">
        <v>139</v>
      </c>
      <c r="D11" s="53" t="s">
        <v>41</v>
      </c>
      <c r="E11" s="54"/>
      <c r="F11" s="62"/>
      <c r="G11" s="62"/>
    </row>
    <row r="12" spans="1:10">
      <c r="A12" s="61"/>
      <c r="B12" s="57"/>
      <c r="C12" s="57" t="s">
        <v>139</v>
      </c>
      <c r="D12" s="53" t="s">
        <v>42</v>
      </c>
      <c r="E12" s="54"/>
      <c r="F12" s="62"/>
      <c r="G12" s="62"/>
    </row>
    <row r="13" spans="1:10">
      <c r="A13" s="50"/>
      <c r="B13" s="51"/>
      <c r="C13" s="52" t="s">
        <v>9</v>
      </c>
      <c r="D13" s="53"/>
      <c r="E13" s="54"/>
      <c r="F13" s="63"/>
      <c r="G13" s="63"/>
    </row>
    <row r="14" spans="1:10">
      <c r="A14" s="56"/>
      <c r="B14" s="57">
        <v>3</v>
      </c>
      <c r="C14" s="51" t="s">
        <v>43</v>
      </c>
      <c r="D14" s="58"/>
      <c r="E14" s="59" t="s">
        <v>170</v>
      </c>
      <c r="F14" s="60">
        <f>F15+F16+F17+F21+F23</f>
        <v>81304081</v>
      </c>
      <c r="G14" s="60">
        <f>G15+G16+G17+G21+G23</f>
        <v>90507933</v>
      </c>
      <c r="H14" s="24"/>
      <c r="J14" s="24"/>
    </row>
    <row r="15" spans="1:10">
      <c r="A15" s="61"/>
      <c r="B15" s="57"/>
      <c r="C15" s="57" t="s">
        <v>139</v>
      </c>
      <c r="D15" s="53" t="s">
        <v>114</v>
      </c>
      <c r="E15" s="54"/>
      <c r="F15" s="62">
        <v>3130656</v>
      </c>
      <c r="G15" s="62">
        <v>12573066</v>
      </c>
    </row>
    <row r="16" spans="1:10">
      <c r="A16" s="61"/>
      <c r="B16" s="57"/>
      <c r="C16" s="57" t="s">
        <v>139</v>
      </c>
      <c r="D16" s="53" t="s">
        <v>44</v>
      </c>
      <c r="E16" s="54"/>
      <c r="F16" s="62">
        <v>674686</v>
      </c>
      <c r="G16" s="62">
        <v>431184</v>
      </c>
    </row>
    <row r="17" spans="1:7">
      <c r="A17" s="61"/>
      <c r="B17" s="57"/>
      <c r="C17" s="57" t="s">
        <v>139</v>
      </c>
      <c r="D17" s="53" t="s">
        <v>115</v>
      </c>
      <c r="E17" s="54"/>
      <c r="F17" s="62">
        <v>205623</v>
      </c>
      <c r="G17" s="62">
        <v>187667</v>
      </c>
    </row>
    <row r="18" spans="1:7">
      <c r="A18" s="61"/>
      <c r="B18" s="57"/>
      <c r="C18" s="57" t="s">
        <v>139</v>
      </c>
      <c r="D18" s="53" t="s">
        <v>45</v>
      </c>
      <c r="E18" s="54"/>
      <c r="F18" s="64"/>
      <c r="G18" s="64"/>
    </row>
    <row r="19" spans="1:7">
      <c r="A19" s="61"/>
      <c r="B19" s="57"/>
      <c r="C19" s="57" t="s">
        <v>139</v>
      </c>
      <c r="D19" s="65" t="s">
        <v>116</v>
      </c>
      <c r="E19" s="66"/>
      <c r="F19" s="62"/>
      <c r="G19" s="62"/>
    </row>
    <row r="20" spans="1:7">
      <c r="A20" s="61"/>
      <c r="B20" s="57"/>
      <c r="C20" s="57" t="s">
        <v>139</v>
      </c>
      <c r="D20" s="65" t="s">
        <v>117</v>
      </c>
      <c r="E20" s="66"/>
      <c r="F20" s="62"/>
      <c r="G20" s="62"/>
    </row>
    <row r="21" spans="1:7">
      <c r="A21" s="61"/>
      <c r="B21" s="57"/>
      <c r="C21" s="57" t="s">
        <v>139</v>
      </c>
      <c r="D21" s="65" t="s">
        <v>119</v>
      </c>
      <c r="E21" s="66"/>
      <c r="F21" s="62">
        <v>7000</v>
      </c>
      <c r="G21" s="62">
        <v>29900</v>
      </c>
    </row>
    <row r="22" spans="1:7">
      <c r="A22" s="61"/>
      <c r="B22" s="57"/>
      <c r="C22" s="57" t="s">
        <v>139</v>
      </c>
      <c r="D22" s="65" t="s">
        <v>118</v>
      </c>
      <c r="E22" s="66"/>
      <c r="F22" s="62"/>
      <c r="G22" s="62"/>
    </row>
    <row r="23" spans="1:7">
      <c r="A23" s="61"/>
      <c r="B23" s="57"/>
      <c r="C23" s="57" t="s">
        <v>139</v>
      </c>
      <c r="D23" s="53" t="s">
        <v>121</v>
      </c>
      <c r="E23" s="54"/>
      <c r="F23" s="62">
        <v>77286116</v>
      </c>
      <c r="G23" s="62">
        <v>77286116</v>
      </c>
    </row>
    <row r="24" spans="1:7">
      <c r="A24" s="61"/>
      <c r="B24" s="57"/>
      <c r="C24" s="57" t="s">
        <v>139</v>
      </c>
      <c r="D24" s="53" t="s">
        <v>120</v>
      </c>
      <c r="E24" s="54"/>
      <c r="F24" s="62"/>
      <c r="G24" s="62"/>
    </row>
    <row r="25" spans="1:7">
      <c r="A25" s="61"/>
      <c r="B25" s="57"/>
      <c r="C25" s="57" t="s">
        <v>139</v>
      </c>
      <c r="D25" s="53" t="s">
        <v>232</v>
      </c>
      <c r="E25" s="54"/>
      <c r="F25" s="62"/>
      <c r="G25" s="62"/>
    </row>
    <row r="26" spans="1:7">
      <c r="A26" s="61"/>
      <c r="B26" s="57"/>
      <c r="C26" s="57" t="s">
        <v>139</v>
      </c>
      <c r="D26" s="53" t="s">
        <v>46</v>
      </c>
      <c r="E26" s="54"/>
      <c r="F26" s="62"/>
      <c r="G26" s="62"/>
    </row>
    <row r="27" spans="1:7">
      <c r="A27" s="61"/>
      <c r="B27" s="57"/>
      <c r="C27" s="51" t="s">
        <v>12</v>
      </c>
      <c r="D27" s="53"/>
      <c r="E27" s="54"/>
      <c r="F27" s="60"/>
      <c r="G27" s="60"/>
    </row>
    <row r="28" spans="1:7">
      <c r="A28" s="56"/>
      <c r="B28" s="57">
        <v>4</v>
      </c>
      <c r="C28" s="51" t="s">
        <v>47</v>
      </c>
      <c r="D28" s="58"/>
      <c r="E28" s="59" t="s">
        <v>171</v>
      </c>
      <c r="F28" s="60"/>
      <c r="G28" s="60"/>
    </row>
    <row r="29" spans="1:7">
      <c r="A29" s="56"/>
      <c r="B29" s="57">
        <v>5</v>
      </c>
      <c r="C29" s="51" t="s">
        <v>48</v>
      </c>
      <c r="D29" s="58"/>
      <c r="E29" s="59" t="s">
        <v>172</v>
      </c>
      <c r="F29" s="60"/>
      <c r="G29" s="60"/>
    </row>
    <row r="30" spans="1:7">
      <c r="A30" s="61"/>
      <c r="B30" s="57"/>
      <c r="C30" s="67" t="s">
        <v>49</v>
      </c>
      <c r="D30" s="53"/>
      <c r="E30" s="54"/>
      <c r="F30" s="60">
        <f>F14</f>
        <v>81304081</v>
      </c>
      <c r="G30" s="60">
        <f>G14</f>
        <v>90507933</v>
      </c>
    </row>
    <row r="31" spans="1:7">
      <c r="A31" s="50" t="s">
        <v>4</v>
      </c>
      <c r="B31" s="51" t="s">
        <v>69</v>
      </c>
      <c r="C31" s="52"/>
      <c r="D31" s="53"/>
      <c r="E31" s="54"/>
      <c r="F31" s="63"/>
      <c r="G31" s="63"/>
    </row>
    <row r="32" spans="1:7">
      <c r="A32" s="56"/>
      <c r="B32" s="57">
        <v>1</v>
      </c>
      <c r="C32" s="51" t="s">
        <v>50</v>
      </c>
      <c r="D32" s="58"/>
      <c r="E32" s="59" t="s">
        <v>174</v>
      </c>
      <c r="F32" s="60"/>
      <c r="G32" s="60"/>
    </row>
    <row r="33" spans="1:8">
      <c r="A33" s="61"/>
      <c r="B33" s="57"/>
      <c r="C33" s="57" t="s">
        <v>139</v>
      </c>
      <c r="D33" s="53" t="s">
        <v>51</v>
      </c>
      <c r="E33" s="54"/>
      <c r="F33" s="62"/>
      <c r="G33" s="62"/>
    </row>
    <row r="34" spans="1:8">
      <c r="A34" s="61"/>
      <c r="B34" s="57"/>
      <c r="C34" s="57" t="s">
        <v>139</v>
      </c>
      <c r="D34" s="53" t="s">
        <v>52</v>
      </c>
      <c r="E34" s="54"/>
      <c r="F34" s="62"/>
      <c r="G34" s="62"/>
    </row>
    <row r="35" spans="1:8">
      <c r="A35" s="61"/>
      <c r="B35" s="57"/>
      <c r="C35" s="51" t="s">
        <v>26</v>
      </c>
      <c r="D35" s="53"/>
      <c r="E35" s="54"/>
      <c r="F35" s="60"/>
      <c r="G35" s="60"/>
    </row>
    <row r="36" spans="1:8">
      <c r="A36" s="56"/>
      <c r="B36" s="57">
        <v>2</v>
      </c>
      <c r="C36" s="51" t="s">
        <v>53</v>
      </c>
      <c r="D36" s="58"/>
      <c r="E36" s="59" t="s">
        <v>175</v>
      </c>
      <c r="F36" s="60"/>
      <c r="G36" s="60"/>
    </row>
    <row r="37" spans="1:8">
      <c r="A37" s="56"/>
      <c r="B37" s="57">
        <v>3</v>
      </c>
      <c r="C37" s="51" t="s">
        <v>54</v>
      </c>
      <c r="D37" s="58"/>
      <c r="E37" s="59" t="s">
        <v>176</v>
      </c>
      <c r="F37" s="60"/>
      <c r="G37" s="60"/>
    </row>
    <row r="38" spans="1:8">
      <c r="A38" s="56"/>
      <c r="B38" s="57">
        <v>4</v>
      </c>
      <c r="C38" s="51" t="s">
        <v>47</v>
      </c>
      <c r="D38" s="58"/>
      <c r="E38" s="59" t="s">
        <v>177</v>
      </c>
      <c r="F38" s="60"/>
      <c r="G38" s="60"/>
    </row>
    <row r="39" spans="1:8">
      <c r="A39" s="61"/>
      <c r="B39" s="57"/>
      <c r="C39" s="51" t="s">
        <v>55</v>
      </c>
      <c r="D39" s="53"/>
      <c r="E39" s="54"/>
      <c r="F39" s="60"/>
      <c r="G39" s="60"/>
    </row>
    <row r="40" spans="1:8">
      <c r="A40" s="61"/>
      <c r="B40" s="57"/>
      <c r="C40" s="51" t="s">
        <v>56</v>
      </c>
      <c r="D40" s="53"/>
      <c r="E40" s="54"/>
      <c r="F40" s="60"/>
      <c r="G40" s="60"/>
    </row>
    <row r="41" spans="1:8">
      <c r="A41" s="50" t="s">
        <v>2</v>
      </c>
      <c r="B41" s="51" t="s">
        <v>57</v>
      </c>
      <c r="C41" s="52"/>
      <c r="D41" s="53"/>
      <c r="E41" s="54"/>
      <c r="F41" s="62"/>
      <c r="G41" s="62"/>
    </row>
    <row r="42" spans="1:8">
      <c r="A42" s="56"/>
      <c r="B42" s="57">
        <v>1</v>
      </c>
      <c r="C42" s="51" t="s">
        <v>58</v>
      </c>
      <c r="D42" s="58"/>
      <c r="E42" s="59" t="s">
        <v>173</v>
      </c>
      <c r="F42" s="60"/>
      <c r="G42" s="60"/>
    </row>
    <row r="43" spans="1:8">
      <c r="A43" s="56"/>
      <c r="B43" s="57">
        <v>2</v>
      </c>
      <c r="C43" s="51" t="s">
        <v>70</v>
      </c>
      <c r="D43" s="58"/>
      <c r="E43" s="59" t="s">
        <v>178</v>
      </c>
      <c r="F43" s="60"/>
      <c r="G43" s="60"/>
    </row>
    <row r="44" spans="1:8">
      <c r="A44" s="61"/>
      <c r="B44" s="57"/>
      <c r="C44" s="57"/>
      <c r="D44" s="53" t="s">
        <v>71</v>
      </c>
      <c r="E44" s="54"/>
      <c r="F44" s="62"/>
      <c r="G44" s="62"/>
    </row>
    <row r="45" spans="1:8">
      <c r="A45" s="56"/>
      <c r="B45" s="57">
        <v>3</v>
      </c>
      <c r="C45" s="51" t="s">
        <v>59</v>
      </c>
      <c r="D45" s="58"/>
      <c r="E45" s="59" t="s">
        <v>179</v>
      </c>
      <c r="F45" s="60">
        <v>19800000</v>
      </c>
      <c r="G45" s="60">
        <v>19800000</v>
      </c>
      <c r="H45" s="24"/>
    </row>
    <row r="46" spans="1:8">
      <c r="A46" s="56"/>
      <c r="B46" s="57">
        <v>4</v>
      </c>
      <c r="C46" s="51" t="s">
        <v>60</v>
      </c>
      <c r="D46" s="58"/>
      <c r="E46" s="59" t="s">
        <v>180</v>
      </c>
      <c r="F46" s="60"/>
      <c r="G46" s="60"/>
    </row>
    <row r="47" spans="1:8">
      <c r="A47" s="56"/>
      <c r="B47" s="57">
        <v>5</v>
      </c>
      <c r="C47" s="51" t="s">
        <v>61</v>
      </c>
      <c r="D47" s="58"/>
      <c r="E47" s="59" t="s">
        <v>181</v>
      </c>
      <c r="F47" s="60"/>
      <c r="G47" s="60"/>
    </row>
    <row r="48" spans="1:8">
      <c r="A48" s="56"/>
      <c r="B48" s="57">
        <v>6</v>
      </c>
      <c r="C48" s="51" t="s">
        <v>62</v>
      </c>
      <c r="D48" s="58"/>
      <c r="E48" s="59" t="s">
        <v>182</v>
      </c>
      <c r="F48" s="60"/>
      <c r="G48" s="60"/>
    </row>
    <row r="49" spans="1:7">
      <c r="A49" s="56"/>
      <c r="B49" s="57">
        <v>7</v>
      </c>
      <c r="C49" s="51" t="s">
        <v>63</v>
      </c>
      <c r="D49" s="58"/>
      <c r="E49" s="59" t="s">
        <v>183</v>
      </c>
      <c r="F49" s="62">
        <v>1980000</v>
      </c>
      <c r="G49" s="62">
        <v>44072</v>
      </c>
    </row>
    <row r="50" spans="1:7">
      <c r="A50" s="56"/>
      <c r="B50" s="57">
        <v>8</v>
      </c>
      <c r="C50" s="51" t="s">
        <v>64</v>
      </c>
      <c r="D50" s="58"/>
      <c r="E50" s="59" t="s">
        <v>184</v>
      </c>
      <c r="F50" s="62">
        <v>7832743</v>
      </c>
      <c r="G50" s="62">
        <v>8413023</v>
      </c>
    </row>
    <row r="51" spans="1:7">
      <c r="A51" s="56"/>
      <c r="B51" s="57">
        <v>9</v>
      </c>
      <c r="C51" s="51" t="s">
        <v>65</v>
      </c>
      <c r="D51" s="58"/>
      <c r="E51" s="59" t="s">
        <v>185</v>
      </c>
      <c r="F51" s="62"/>
      <c r="G51" s="62"/>
    </row>
    <row r="52" spans="1:7">
      <c r="A52" s="56"/>
      <c r="B52" s="57">
        <v>10</v>
      </c>
      <c r="C52" s="51" t="s">
        <v>66</v>
      </c>
      <c r="D52" s="58"/>
      <c r="E52" s="59" t="s">
        <v>186</v>
      </c>
      <c r="F52" s="62">
        <v>3397766</v>
      </c>
      <c r="G52" s="62">
        <v>3360508</v>
      </c>
    </row>
    <row r="53" spans="1:7">
      <c r="A53" s="61"/>
      <c r="B53" s="57"/>
      <c r="C53" s="51" t="s">
        <v>67</v>
      </c>
      <c r="D53" s="53"/>
      <c r="E53" s="54"/>
      <c r="F53" s="60">
        <f>F45+F49+F50+F52</f>
        <v>33010509</v>
      </c>
      <c r="G53" s="60">
        <f>G45+G49+G50+G52</f>
        <v>31617603</v>
      </c>
    </row>
    <row r="54" spans="1:7">
      <c r="A54" s="61"/>
      <c r="B54" s="51"/>
      <c r="C54" s="51" t="s">
        <v>68</v>
      </c>
      <c r="D54" s="68"/>
      <c r="E54" s="54"/>
      <c r="F54" s="60">
        <f>F9+F14+F53</f>
        <v>138814590</v>
      </c>
      <c r="G54" s="60">
        <f>G9+G14+G53</f>
        <v>146625536</v>
      </c>
    </row>
    <row r="55" spans="1:7">
      <c r="F55" s="24"/>
      <c r="G55" s="24"/>
    </row>
    <row r="56" spans="1:7">
      <c r="F56" s="24"/>
      <c r="G56" s="24"/>
    </row>
    <row r="57" spans="1:7">
      <c r="F57" s="24"/>
    </row>
  </sheetData>
  <mergeCells count="5">
    <mergeCell ref="A2:G2"/>
    <mergeCell ref="B4:G4"/>
    <mergeCell ref="A5:D6"/>
    <mergeCell ref="E5:E6"/>
    <mergeCell ref="F5:G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2"/>
  <sheetViews>
    <sheetView topLeftCell="A18" workbookViewId="0">
      <selection activeCell="C36" sqref="C36"/>
    </sheetView>
  </sheetViews>
  <sheetFormatPr defaultRowHeight="12.75"/>
  <cols>
    <col min="1" max="1" width="5.140625" customWidth="1"/>
    <col min="2" max="2" width="50.42578125" customWidth="1"/>
    <col min="3" max="3" width="14.7109375" customWidth="1"/>
    <col min="4" max="4" width="19.28515625" customWidth="1"/>
    <col min="6" max="6" width="10.140625" bestFit="1" customWidth="1"/>
  </cols>
  <sheetData>
    <row r="1" spans="1:7" ht="15">
      <c r="B1" s="197" t="s">
        <v>493</v>
      </c>
      <c r="C1" s="3"/>
    </row>
    <row r="3" spans="1:7" ht="20.25">
      <c r="B3" s="13" t="s">
        <v>258</v>
      </c>
      <c r="D3" s="28">
        <v>2013</v>
      </c>
    </row>
    <row r="4" spans="1:7">
      <c r="D4" s="29" t="s">
        <v>223</v>
      </c>
    </row>
    <row r="5" spans="1:7">
      <c r="A5" s="252" t="s">
        <v>96</v>
      </c>
      <c r="B5" s="253" t="s">
        <v>227</v>
      </c>
      <c r="C5" s="254" t="s">
        <v>138</v>
      </c>
      <c r="D5" s="254"/>
    </row>
    <row r="6" spans="1:7">
      <c r="A6" s="252"/>
      <c r="B6" s="253"/>
      <c r="C6" s="9" t="s">
        <v>154</v>
      </c>
      <c r="D6" s="9" t="s">
        <v>153</v>
      </c>
    </row>
    <row r="7" spans="1:7">
      <c r="A7" s="2"/>
      <c r="B7" s="12" t="s">
        <v>97</v>
      </c>
      <c r="C7" s="116"/>
      <c r="D7" s="78"/>
    </row>
    <row r="8" spans="1:7">
      <c r="A8" s="11"/>
      <c r="B8" s="26" t="s">
        <v>236</v>
      </c>
      <c r="C8" s="117">
        <v>3779428</v>
      </c>
      <c r="D8" s="117">
        <v>3733898</v>
      </c>
      <c r="F8" s="24"/>
    </row>
    <row r="9" spans="1:7">
      <c r="A9" s="11"/>
      <c r="B9" s="26" t="s">
        <v>237</v>
      </c>
      <c r="C9" s="78"/>
      <c r="D9" s="78"/>
      <c r="F9" s="1"/>
      <c r="G9" s="1"/>
    </row>
    <row r="10" spans="1:7">
      <c r="A10" s="11"/>
      <c r="B10" s="26" t="s">
        <v>238</v>
      </c>
      <c r="C10" s="117">
        <v>2520815</v>
      </c>
      <c r="D10" s="117">
        <v>2785265</v>
      </c>
      <c r="F10" s="255"/>
      <c r="G10" s="1"/>
    </row>
    <row r="11" spans="1:7">
      <c r="A11" s="11"/>
      <c r="B11" s="26" t="s">
        <v>239</v>
      </c>
      <c r="C11" s="78"/>
      <c r="D11" s="78"/>
      <c r="F11" s="255"/>
      <c r="G11" s="1"/>
    </row>
    <row r="12" spans="1:7">
      <c r="A12" s="11"/>
      <c r="B12" s="26" t="s">
        <v>240</v>
      </c>
      <c r="C12" s="78"/>
      <c r="D12" s="78"/>
      <c r="F12" s="1"/>
      <c r="G12" s="1"/>
    </row>
    <row r="13" spans="1:7">
      <c r="A13" s="11"/>
      <c r="B13" s="26" t="s">
        <v>241</v>
      </c>
      <c r="C13" s="78"/>
      <c r="D13" s="78"/>
      <c r="F13" s="1"/>
      <c r="G13" s="1"/>
    </row>
    <row r="14" spans="1:7">
      <c r="A14" s="11"/>
      <c r="B14" s="26" t="s">
        <v>259</v>
      </c>
      <c r="C14" s="117">
        <v>2977991</v>
      </c>
      <c r="D14" s="117">
        <v>-1634827</v>
      </c>
      <c r="F14" s="24"/>
    </row>
    <row r="15" spans="1:7">
      <c r="A15" s="11"/>
      <c r="B15" s="26" t="s">
        <v>242</v>
      </c>
      <c r="C15" s="117">
        <v>952089</v>
      </c>
      <c r="D15" s="117">
        <v>3740977</v>
      </c>
      <c r="F15" s="24"/>
    </row>
    <row r="16" spans="1:7">
      <c r="A16" s="11"/>
      <c r="B16" s="26" t="s">
        <v>243</v>
      </c>
      <c r="C16" s="117">
        <v>-9203852</v>
      </c>
      <c r="D16" s="117">
        <v>-5970059</v>
      </c>
      <c r="F16" s="24"/>
    </row>
    <row r="17" spans="1:6">
      <c r="A17" s="11"/>
      <c r="B17" s="26" t="s">
        <v>244</v>
      </c>
      <c r="C17" s="78"/>
      <c r="D17" s="78"/>
    </row>
    <row r="18" spans="1:6">
      <c r="A18" s="11"/>
      <c r="B18" s="26" t="s">
        <v>245</v>
      </c>
      <c r="C18" s="78"/>
      <c r="D18" s="78"/>
    </row>
    <row r="19" spans="1:6">
      <c r="A19" s="11"/>
      <c r="B19" s="26" t="s">
        <v>246</v>
      </c>
      <c r="C19" s="124">
        <v>-381663</v>
      </c>
      <c r="D19" s="192">
        <v>-373390</v>
      </c>
    </row>
    <row r="20" spans="1:6">
      <c r="A20" s="11"/>
      <c r="B20" s="26" t="s">
        <v>247</v>
      </c>
      <c r="C20" s="78"/>
      <c r="D20" s="78"/>
    </row>
    <row r="21" spans="1:6">
      <c r="A21" s="11"/>
      <c r="B21" s="26" t="s">
        <v>248</v>
      </c>
      <c r="C21" s="78"/>
      <c r="D21" s="78"/>
    </row>
    <row r="22" spans="1:6">
      <c r="A22" s="11"/>
      <c r="B22" s="26" t="s">
        <v>249</v>
      </c>
      <c r="C22" s="78"/>
      <c r="D22" s="78"/>
    </row>
    <row r="23" spans="1:6">
      <c r="A23" s="11"/>
      <c r="B23" s="26" t="s">
        <v>483</v>
      </c>
      <c r="C23" s="117">
        <v>-1210606</v>
      </c>
      <c r="D23" s="117">
        <v>-15232226</v>
      </c>
    </row>
    <row r="24" spans="1:6">
      <c r="A24" s="11"/>
      <c r="B24" s="112" t="s">
        <v>496</v>
      </c>
      <c r="C24" s="203">
        <v>416667</v>
      </c>
      <c r="D24" s="203">
        <v>12616980</v>
      </c>
      <c r="F24" s="75"/>
    </row>
    <row r="25" spans="1:6">
      <c r="A25" s="11"/>
      <c r="B25" s="26" t="s">
        <v>503</v>
      </c>
      <c r="C25" s="203"/>
      <c r="D25" s="203">
        <v>-6029097</v>
      </c>
    </row>
    <row r="26" spans="1:6">
      <c r="A26" s="11"/>
      <c r="B26" s="26" t="s">
        <v>250</v>
      </c>
      <c r="C26" s="78"/>
      <c r="D26" s="78"/>
    </row>
    <row r="27" spans="1:6">
      <c r="A27" s="11"/>
      <c r="B27" s="26" t="s">
        <v>251</v>
      </c>
      <c r="C27" s="117"/>
      <c r="D27" s="117"/>
    </row>
    <row r="28" spans="1:6">
      <c r="A28" s="11"/>
      <c r="B28" s="26" t="s">
        <v>252</v>
      </c>
      <c r="C28" s="78"/>
      <c r="D28" s="78"/>
    </row>
    <row r="29" spans="1:6">
      <c r="A29" s="11"/>
      <c r="B29" s="26" t="s">
        <v>260</v>
      </c>
      <c r="C29" s="117"/>
      <c r="D29" s="117"/>
    </row>
    <row r="30" spans="1:6">
      <c r="A30" s="11"/>
      <c r="B30" s="26" t="s">
        <v>253</v>
      </c>
      <c r="C30" s="78"/>
      <c r="D30" s="78"/>
    </row>
    <row r="31" spans="1:6">
      <c r="A31" s="11"/>
      <c r="B31" s="26" t="s">
        <v>254</v>
      </c>
      <c r="C31" s="78"/>
      <c r="D31" s="78"/>
    </row>
    <row r="32" spans="1:6">
      <c r="A32" s="11"/>
      <c r="B32" s="26" t="s">
        <v>255</v>
      </c>
      <c r="C32" s="117"/>
      <c r="D32" s="117">
        <v>24500000</v>
      </c>
    </row>
    <row r="33" spans="1:9">
      <c r="A33" s="26"/>
      <c r="B33" s="26" t="s">
        <v>256</v>
      </c>
      <c r="C33" s="78"/>
      <c r="D33" s="78"/>
    </row>
    <row r="34" spans="1:9">
      <c r="A34" s="26"/>
      <c r="B34" s="26" t="s">
        <v>234</v>
      </c>
      <c r="C34" s="117"/>
      <c r="D34" s="117"/>
    </row>
    <row r="35" spans="1:9">
      <c r="A35" s="26"/>
      <c r="B35" s="26" t="s">
        <v>257</v>
      </c>
      <c r="C35" s="78">
        <v>-2004860</v>
      </c>
      <c r="D35" s="78"/>
    </row>
    <row r="36" spans="1:9">
      <c r="A36" s="11"/>
      <c r="B36" s="12" t="s">
        <v>98</v>
      </c>
      <c r="C36" s="118">
        <f>C38-C37</f>
        <v>-2153990</v>
      </c>
      <c r="D36" s="118">
        <f>D38-D37</f>
        <v>35740988</v>
      </c>
    </row>
    <row r="37" spans="1:9">
      <c r="A37" s="11"/>
      <c r="B37" s="12" t="s">
        <v>99</v>
      </c>
      <c r="C37" s="118">
        <f>D38</f>
        <v>35740988</v>
      </c>
      <c r="D37" s="118">
        <f>E38</f>
        <v>0</v>
      </c>
    </row>
    <row r="38" spans="1:9">
      <c r="A38" s="11"/>
      <c r="B38" s="12" t="s">
        <v>100</v>
      </c>
      <c r="C38" s="118">
        <f>aktivi!F8</f>
        <v>33586998</v>
      </c>
      <c r="D38" s="118">
        <f>aktivi!G8</f>
        <v>35740988</v>
      </c>
    </row>
    <row r="40" spans="1:9">
      <c r="H40" s="75"/>
      <c r="I40" s="75"/>
    </row>
    <row r="41" spans="1:9">
      <c r="H41" s="75"/>
      <c r="I41" s="75"/>
    </row>
    <row r="42" spans="1:9">
      <c r="H42" s="75"/>
      <c r="I42" s="75"/>
    </row>
  </sheetData>
  <mergeCells count="4">
    <mergeCell ref="A5:A6"/>
    <mergeCell ref="B5:B6"/>
    <mergeCell ref="C5:D5"/>
    <mergeCell ref="F10:F1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I55"/>
  <sheetViews>
    <sheetView topLeftCell="A32" workbookViewId="0">
      <selection activeCell="A2" sqref="A2:G53"/>
    </sheetView>
  </sheetViews>
  <sheetFormatPr defaultRowHeight="12.75"/>
  <cols>
    <col min="4" max="4" width="11.28515625" customWidth="1"/>
    <col min="5" max="5" width="10.140625" bestFit="1" customWidth="1"/>
    <col min="6" max="6" width="12.85546875" customWidth="1"/>
    <col min="7" max="7" width="12.7109375" customWidth="1"/>
    <col min="8" max="8" width="10.140625" bestFit="1" customWidth="1"/>
  </cols>
  <sheetData>
    <row r="2" spans="1:8" ht="14.25">
      <c r="A2" s="27"/>
      <c r="B2" s="195" t="s">
        <v>493</v>
      </c>
      <c r="C2" s="198"/>
      <c r="D2" s="198"/>
      <c r="E2" s="27"/>
      <c r="F2" s="27"/>
      <c r="G2" s="27"/>
    </row>
    <row r="3" spans="1:8" ht="18">
      <c r="A3" s="27"/>
      <c r="B3" s="199" t="s">
        <v>494</v>
      </c>
      <c r="C3" s="198"/>
      <c r="D3" s="198"/>
      <c r="E3" s="27"/>
      <c r="F3" s="115"/>
      <c r="G3" s="27"/>
    </row>
    <row r="4" spans="1:8">
      <c r="A4" s="27"/>
      <c r="B4" s="86"/>
      <c r="C4" s="27"/>
      <c r="D4" s="27"/>
      <c r="E4" s="27"/>
      <c r="F4" s="27"/>
      <c r="G4" s="27"/>
    </row>
    <row r="5" spans="1:8" ht="15">
      <c r="A5" s="27"/>
      <c r="B5" s="256" t="s">
        <v>515</v>
      </c>
      <c r="C5" s="256"/>
      <c r="D5" s="256"/>
      <c r="E5" s="256"/>
      <c r="F5" s="256"/>
      <c r="G5" s="256"/>
    </row>
    <row r="6" spans="1:8">
      <c r="A6" s="27"/>
      <c r="B6" s="27"/>
      <c r="C6" s="27"/>
      <c r="D6" s="27"/>
      <c r="E6" s="27"/>
      <c r="F6" s="27"/>
      <c r="G6" s="27"/>
    </row>
    <row r="7" spans="1:8">
      <c r="A7" s="257" t="s">
        <v>96</v>
      </c>
      <c r="B7" s="259" t="s">
        <v>88</v>
      </c>
      <c r="C7" s="257" t="s">
        <v>261</v>
      </c>
      <c r="D7" s="76" t="s">
        <v>262</v>
      </c>
      <c r="E7" s="257" t="s">
        <v>263</v>
      </c>
      <c r="F7" s="257" t="s">
        <v>264</v>
      </c>
      <c r="G7" s="76" t="s">
        <v>262</v>
      </c>
    </row>
    <row r="8" spans="1:8">
      <c r="A8" s="258"/>
      <c r="B8" s="260"/>
      <c r="C8" s="258"/>
      <c r="D8" s="77">
        <v>41275</v>
      </c>
      <c r="E8" s="258"/>
      <c r="F8" s="258"/>
      <c r="G8" s="77">
        <v>41639</v>
      </c>
    </row>
    <row r="9" spans="1:8">
      <c r="A9" s="132">
        <v>1</v>
      </c>
      <c r="B9" s="78" t="s">
        <v>28</v>
      </c>
      <c r="C9" s="132"/>
      <c r="D9" s="165"/>
      <c r="E9" s="165"/>
      <c r="F9" s="165"/>
      <c r="G9" s="165"/>
    </row>
    <row r="10" spans="1:8">
      <c r="A10" s="132">
        <v>2</v>
      </c>
      <c r="B10" s="79" t="s">
        <v>265</v>
      </c>
      <c r="C10" s="132"/>
      <c r="D10" s="165"/>
      <c r="E10" s="165"/>
      <c r="F10" s="165"/>
      <c r="G10" s="165"/>
    </row>
    <row r="11" spans="1:8">
      <c r="A11" s="132">
        <v>3</v>
      </c>
      <c r="B11" s="78" t="s">
        <v>266</v>
      </c>
      <c r="C11" s="132"/>
      <c r="D11" s="165">
        <v>25208148</v>
      </c>
      <c r="E11" s="165">
        <v>1210606</v>
      </c>
      <c r="F11" s="165">
        <v>416667</v>
      </c>
      <c r="G11" s="165">
        <f>D11+E11-F11</f>
        <v>26002087</v>
      </c>
    </row>
    <row r="12" spans="1:8">
      <c r="A12" s="132">
        <v>4</v>
      </c>
      <c r="B12" s="78" t="s">
        <v>267</v>
      </c>
      <c r="C12" s="132"/>
      <c r="D12" s="202">
        <v>457760</v>
      </c>
      <c r="E12" s="165"/>
      <c r="F12" s="165"/>
      <c r="G12" s="165">
        <f t="shared" ref="G12:G14" si="0">D12+E12-F12</f>
        <v>457760</v>
      </c>
      <c r="H12" s="24"/>
    </row>
    <row r="13" spans="1:8">
      <c r="A13" s="132">
        <v>5</v>
      </c>
      <c r="B13" s="78" t="s">
        <v>268</v>
      </c>
      <c r="C13" s="132"/>
      <c r="D13" s="165"/>
      <c r="E13" s="10"/>
      <c r="F13" s="165"/>
      <c r="G13" s="165"/>
    </row>
    <row r="14" spans="1:8">
      <c r="A14" s="132">
        <v>1</v>
      </c>
      <c r="B14" s="78" t="s">
        <v>269</v>
      </c>
      <c r="C14" s="132"/>
      <c r="D14" s="165">
        <v>2036742</v>
      </c>
      <c r="E14" s="165"/>
      <c r="F14" s="165"/>
      <c r="G14" s="165">
        <f t="shared" si="0"/>
        <v>2036742</v>
      </c>
    </row>
    <row r="15" spans="1:8">
      <c r="A15" s="132">
        <v>2</v>
      </c>
      <c r="B15" s="112" t="s">
        <v>501</v>
      </c>
      <c r="C15" s="132"/>
      <c r="D15" s="165">
        <v>15232226</v>
      </c>
      <c r="F15" s="165"/>
      <c r="G15" s="165">
        <f>SUM(D15:F15)</f>
        <v>15232226</v>
      </c>
    </row>
    <row r="16" spans="1:8">
      <c r="A16" s="132">
        <v>3</v>
      </c>
      <c r="B16" s="112"/>
      <c r="C16" s="132"/>
      <c r="D16" s="165"/>
      <c r="E16" s="165"/>
      <c r="F16" s="165"/>
      <c r="G16" s="165"/>
    </row>
    <row r="17" spans="1:7" ht="13.5" thickBot="1">
      <c r="A17" s="76">
        <v>4</v>
      </c>
      <c r="B17" s="114"/>
      <c r="C17" s="76"/>
      <c r="D17" s="166"/>
      <c r="E17" s="166"/>
      <c r="F17" s="166"/>
      <c r="G17" s="166"/>
    </row>
    <row r="18" spans="1:7" ht="13.5" thickBot="1">
      <c r="A18" s="80"/>
      <c r="B18" s="81" t="s">
        <v>270</v>
      </c>
      <c r="C18" s="82"/>
      <c r="D18" s="83">
        <f>SUM(D11:D17)</f>
        <v>42934876</v>
      </c>
      <c r="E18" s="83">
        <f>SUM(E11:E17)</f>
        <v>1210606</v>
      </c>
      <c r="F18" s="83">
        <f>SUM(F11:F17)</f>
        <v>416667</v>
      </c>
      <c r="G18" s="84">
        <f>SUM(G11:G17)</f>
        <v>43728815</v>
      </c>
    </row>
    <row r="19" spans="1:7">
      <c r="A19" s="27"/>
      <c r="B19" s="27"/>
      <c r="C19" s="27"/>
      <c r="D19" s="27"/>
      <c r="E19" s="27"/>
      <c r="F19" s="27"/>
      <c r="G19" s="27"/>
    </row>
    <row r="20" spans="1:7">
      <c r="A20" s="27"/>
      <c r="B20" s="27"/>
      <c r="C20" s="27"/>
      <c r="D20" s="27"/>
      <c r="E20" s="27"/>
      <c r="F20" s="27"/>
      <c r="G20" s="27"/>
    </row>
    <row r="21" spans="1:7" ht="15">
      <c r="A21" s="27"/>
      <c r="B21" s="256" t="s">
        <v>516</v>
      </c>
      <c r="C21" s="256"/>
      <c r="D21" s="256"/>
      <c r="E21" s="256"/>
      <c r="F21" s="256"/>
      <c r="G21" s="256"/>
    </row>
    <row r="22" spans="1:7">
      <c r="A22" s="27"/>
      <c r="B22" s="27"/>
      <c r="C22" s="27"/>
      <c r="D22" s="27"/>
      <c r="E22" s="27"/>
      <c r="F22" s="27"/>
      <c r="G22" s="27"/>
    </row>
    <row r="23" spans="1:7">
      <c r="A23" s="257" t="s">
        <v>96</v>
      </c>
      <c r="B23" s="259" t="s">
        <v>88</v>
      </c>
      <c r="C23" s="257" t="s">
        <v>261</v>
      </c>
      <c r="D23" s="76" t="s">
        <v>262</v>
      </c>
      <c r="E23" s="257" t="s">
        <v>263</v>
      </c>
      <c r="F23" s="257" t="s">
        <v>264</v>
      </c>
      <c r="G23" s="76" t="s">
        <v>262</v>
      </c>
    </row>
    <row r="24" spans="1:7">
      <c r="A24" s="258"/>
      <c r="B24" s="260"/>
      <c r="C24" s="258"/>
      <c r="D24" s="77">
        <v>41275</v>
      </c>
      <c r="E24" s="258"/>
      <c r="F24" s="258"/>
      <c r="G24" s="77">
        <v>41639</v>
      </c>
    </row>
    <row r="25" spans="1:7">
      <c r="A25" s="132">
        <v>1</v>
      </c>
      <c r="B25" s="78" t="s">
        <v>28</v>
      </c>
      <c r="C25" s="132"/>
      <c r="D25" s="165"/>
      <c r="E25" s="165"/>
      <c r="F25" s="165"/>
      <c r="G25" s="165"/>
    </row>
    <row r="26" spans="1:7">
      <c r="A26" s="132">
        <v>2</v>
      </c>
      <c r="B26" s="79" t="s">
        <v>265</v>
      </c>
      <c r="C26" s="132"/>
      <c r="D26" s="165"/>
      <c r="E26" s="165"/>
      <c r="F26" s="165"/>
      <c r="G26" s="165"/>
    </row>
    <row r="27" spans="1:7">
      <c r="A27" s="132">
        <v>3</v>
      </c>
      <c r="B27" s="78" t="s">
        <v>271</v>
      </c>
      <c r="C27" s="132"/>
      <c r="D27" s="165">
        <v>11070210</v>
      </c>
      <c r="E27" s="85">
        <v>2520815</v>
      </c>
      <c r="F27" s="165"/>
      <c r="G27" s="165">
        <f t="shared" ref="G27:G30" si="1">D27+E27-F27</f>
        <v>13591025</v>
      </c>
    </row>
    <row r="28" spans="1:7">
      <c r="A28" s="132">
        <v>4</v>
      </c>
      <c r="B28" s="78" t="s">
        <v>267</v>
      </c>
      <c r="C28" s="132"/>
      <c r="D28">
        <v>45776</v>
      </c>
      <c r="E28" s="165"/>
      <c r="F28" s="165"/>
      <c r="G28" s="165">
        <f t="shared" si="1"/>
        <v>45776</v>
      </c>
    </row>
    <row r="29" spans="1:7">
      <c r="A29" s="132">
        <v>5</v>
      </c>
      <c r="B29" s="78" t="s">
        <v>268</v>
      </c>
      <c r="C29" s="132"/>
      <c r="D29" s="165"/>
      <c r="E29" s="167"/>
      <c r="F29" s="165"/>
      <c r="G29" s="165">
        <f t="shared" si="1"/>
        <v>0</v>
      </c>
    </row>
    <row r="30" spans="1:7">
      <c r="A30" s="132">
        <v>1</v>
      </c>
      <c r="B30" s="78" t="s">
        <v>269</v>
      </c>
      <c r="C30" s="132"/>
      <c r="D30" s="165">
        <v>1269033</v>
      </c>
      <c r="E30" s="165"/>
      <c r="F30" s="165"/>
      <c r="G30" s="165">
        <f t="shared" si="1"/>
        <v>1269033</v>
      </c>
    </row>
    <row r="31" spans="1:7">
      <c r="A31" s="132">
        <v>2</v>
      </c>
      <c r="B31" s="112"/>
      <c r="C31" s="132"/>
      <c r="D31" s="165"/>
      <c r="E31" s="165"/>
      <c r="F31" s="165"/>
      <c r="G31" s="165"/>
    </row>
    <row r="32" spans="1:7">
      <c r="A32" s="132">
        <v>3</v>
      </c>
      <c r="B32" s="112"/>
      <c r="C32" s="132"/>
      <c r="D32" s="165"/>
      <c r="E32" s="165"/>
      <c r="F32" s="165"/>
      <c r="G32" s="165"/>
    </row>
    <row r="33" spans="1:7" ht="13.5" thickBot="1">
      <c r="A33" s="76">
        <v>4</v>
      </c>
      <c r="B33" s="114"/>
      <c r="C33" s="76"/>
      <c r="D33" s="166"/>
      <c r="E33" s="166"/>
      <c r="F33" s="166"/>
      <c r="G33" s="166"/>
    </row>
    <row r="34" spans="1:7" ht="13.5" thickBot="1">
      <c r="A34" s="80"/>
      <c r="B34" s="81" t="s">
        <v>270</v>
      </c>
      <c r="C34" s="82"/>
      <c r="D34" s="83">
        <f>SUM(D26:D33)</f>
        <v>12385019</v>
      </c>
      <c r="E34" s="83">
        <f>SUM(E26:E33)</f>
        <v>2520815</v>
      </c>
      <c r="F34" s="83">
        <f>SUM(F26:F33)</f>
        <v>0</v>
      </c>
      <c r="G34" s="84">
        <f>SUM(G26:G33)</f>
        <v>14905834</v>
      </c>
    </row>
    <row r="35" spans="1:7">
      <c r="A35" s="27"/>
      <c r="B35" s="27"/>
      <c r="C35" s="27"/>
      <c r="D35" s="27"/>
      <c r="E35" s="27"/>
      <c r="F35" s="27"/>
      <c r="G35" s="168"/>
    </row>
    <row r="36" spans="1:7">
      <c r="A36" s="27"/>
      <c r="B36" s="27"/>
      <c r="C36" s="27"/>
      <c r="D36" s="27"/>
      <c r="E36" s="27"/>
      <c r="F36" s="27"/>
      <c r="G36" s="27"/>
    </row>
    <row r="37" spans="1:7" ht="15">
      <c r="A37" s="27"/>
      <c r="B37" s="256" t="s">
        <v>517</v>
      </c>
      <c r="C37" s="256"/>
      <c r="D37" s="256"/>
      <c r="E37" s="256"/>
      <c r="F37" s="256"/>
      <c r="G37" s="256"/>
    </row>
    <row r="38" spans="1:7">
      <c r="A38" s="27"/>
      <c r="B38" s="27"/>
      <c r="C38" s="27"/>
      <c r="D38" s="27"/>
      <c r="E38" s="27"/>
      <c r="F38" s="27"/>
      <c r="G38" s="27"/>
    </row>
    <row r="39" spans="1:7">
      <c r="A39" s="257" t="s">
        <v>96</v>
      </c>
      <c r="B39" s="259" t="s">
        <v>88</v>
      </c>
      <c r="C39" s="257" t="s">
        <v>261</v>
      </c>
      <c r="D39" s="76" t="s">
        <v>262</v>
      </c>
      <c r="E39" s="257" t="s">
        <v>263</v>
      </c>
      <c r="F39" s="257" t="s">
        <v>264</v>
      </c>
      <c r="G39" s="76" t="s">
        <v>262</v>
      </c>
    </row>
    <row r="40" spans="1:7">
      <c r="A40" s="258"/>
      <c r="B40" s="260"/>
      <c r="C40" s="258"/>
      <c r="D40" s="77">
        <v>41275</v>
      </c>
      <c r="E40" s="258"/>
      <c r="F40" s="258"/>
      <c r="G40" s="77">
        <v>41639</v>
      </c>
    </row>
    <row r="41" spans="1:7">
      <c r="A41" s="132">
        <v>1</v>
      </c>
      <c r="B41" s="79" t="s">
        <v>28</v>
      </c>
      <c r="C41" s="132"/>
      <c r="D41" s="165"/>
      <c r="E41" s="165"/>
      <c r="F41" s="165"/>
      <c r="G41" s="165"/>
    </row>
    <row r="42" spans="1:7">
      <c r="A42" s="132">
        <v>2</v>
      </c>
      <c r="B42" s="78" t="s">
        <v>265</v>
      </c>
      <c r="C42" s="132"/>
      <c r="D42" s="165"/>
      <c r="E42" s="165"/>
      <c r="F42" s="169"/>
      <c r="G42" s="165"/>
    </row>
    <row r="43" spans="1:7">
      <c r="A43" s="132">
        <v>3</v>
      </c>
      <c r="B43" s="78" t="s">
        <v>271</v>
      </c>
      <c r="C43" s="132"/>
      <c r="D43" s="165">
        <f>D11-D27</f>
        <v>14137938</v>
      </c>
      <c r="E43" s="165">
        <f>E11</f>
        <v>1210606</v>
      </c>
      <c r="F43" s="165">
        <f>E27+F11</f>
        <v>2937482</v>
      </c>
      <c r="G43" s="165">
        <f>D43+E43-F43</f>
        <v>12411062</v>
      </c>
    </row>
    <row r="44" spans="1:7">
      <c r="A44" s="132">
        <v>4</v>
      </c>
      <c r="B44" s="78" t="s">
        <v>267</v>
      </c>
      <c r="C44" s="132"/>
      <c r="D44" s="165">
        <f t="shared" ref="D44:D50" si="2">D12-D28</f>
        <v>411984</v>
      </c>
      <c r="E44" s="165"/>
      <c r="F44" s="165"/>
      <c r="G44" s="165">
        <f t="shared" ref="G44:G50" si="3">D44+E44-F44</f>
        <v>411984</v>
      </c>
    </row>
    <row r="45" spans="1:7">
      <c r="A45" s="132">
        <v>5</v>
      </c>
      <c r="B45" s="78" t="s">
        <v>268</v>
      </c>
      <c r="C45" s="132"/>
      <c r="D45" s="165"/>
      <c r="E45" s="10"/>
      <c r="F45" s="165"/>
      <c r="G45" s="165"/>
    </row>
    <row r="46" spans="1:7">
      <c r="A46" s="132">
        <v>1</v>
      </c>
      <c r="B46" s="78" t="s">
        <v>269</v>
      </c>
      <c r="C46" s="132"/>
      <c r="D46" s="165">
        <f t="shared" si="2"/>
        <v>767709</v>
      </c>
      <c r="E46" s="165"/>
      <c r="F46" s="165"/>
      <c r="G46" s="165">
        <f t="shared" si="3"/>
        <v>767709</v>
      </c>
    </row>
    <row r="47" spans="1:7">
      <c r="A47" s="132">
        <v>2</v>
      </c>
      <c r="B47" s="112" t="s">
        <v>501</v>
      </c>
      <c r="C47" s="132"/>
      <c r="D47" s="165">
        <f t="shared" si="2"/>
        <v>15232226</v>
      </c>
      <c r="E47" s="165"/>
      <c r="F47" s="165"/>
      <c r="G47" s="165">
        <f t="shared" si="3"/>
        <v>15232226</v>
      </c>
    </row>
    <row r="48" spans="1:7">
      <c r="A48" s="132">
        <v>3</v>
      </c>
      <c r="B48" s="112"/>
      <c r="C48" s="132"/>
      <c r="D48" s="165"/>
      <c r="E48" s="165"/>
      <c r="F48" s="165"/>
      <c r="G48" s="165"/>
    </row>
    <row r="49" spans="1:9" ht="13.5" thickBot="1">
      <c r="A49" s="76">
        <v>4</v>
      </c>
      <c r="B49" s="114"/>
      <c r="C49" s="76"/>
      <c r="D49" s="165"/>
      <c r="E49" s="166"/>
      <c r="F49" s="166"/>
      <c r="G49" s="165"/>
    </row>
    <row r="50" spans="1:9" ht="13.5" thickBot="1">
      <c r="A50" s="80"/>
      <c r="B50" s="81" t="s">
        <v>270</v>
      </c>
      <c r="C50" s="82"/>
      <c r="D50" s="165">
        <f t="shared" si="2"/>
        <v>30549857</v>
      </c>
      <c r="E50" s="83">
        <f>SUM(E42:E49)</f>
        <v>1210606</v>
      </c>
      <c r="F50" s="83">
        <f>SUM(F42:F49)</f>
        <v>2937482</v>
      </c>
      <c r="G50" s="165">
        <f t="shared" si="3"/>
        <v>28822981</v>
      </c>
      <c r="H50" s="24"/>
      <c r="I50" s="24"/>
    </row>
    <row r="51" spans="1:9">
      <c r="A51" s="8"/>
      <c r="B51" s="8"/>
      <c r="C51" s="8"/>
      <c r="D51" s="8"/>
      <c r="E51" s="8"/>
      <c r="F51" s="170"/>
      <c r="G51" s="171"/>
    </row>
    <row r="52" spans="1:9" ht="15">
      <c r="A52" s="27"/>
      <c r="B52" s="27"/>
      <c r="C52" s="27"/>
      <c r="D52" s="172"/>
      <c r="E52" s="261" t="s">
        <v>272</v>
      </c>
      <c r="F52" s="261"/>
      <c r="G52" s="261"/>
    </row>
    <row r="53" spans="1:9">
      <c r="A53" s="27"/>
      <c r="B53" s="27"/>
      <c r="C53" s="27"/>
      <c r="D53" s="172"/>
      <c r="E53" s="262" t="s">
        <v>504</v>
      </c>
      <c r="F53" s="263"/>
      <c r="G53" s="263"/>
    </row>
    <row r="54" spans="1:9">
      <c r="A54" s="27"/>
      <c r="B54" s="27"/>
      <c r="C54" s="27"/>
      <c r="D54" s="27"/>
      <c r="E54" s="27"/>
      <c r="F54" s="27"/>
      <c r="G54" s="27"/>
    </row>
    <row r="55" spans="1:9">
      <c r="A55" s="27"/>
      <c r="B55" s="27"/>
      <c r="C55" s="27"/>
      <c r="D55" s="27"/>
      <c r="E55" s="27"/>
      <c r="F55" s="27"/>
      <c r="G55" s="27"/>
    </row>
  </sheetData>
  <mergeCells count="20">
    <mergeCell ref="E52:G52"/>
    <mergeCell ref="E53:G53"/>
    <mergeCell ref="B37:G37"/>
    <mergeCell ref="A39:A40"/>
    <mergeCell ref="B39:B40"/>
    <mergeCell ref="C39:C40"/>
    <mergeCell ref="E39:E40"/>
    <mergeCell ref="F39:F40"/>
    <mergeCell ref="B21:G21"/>
    <mergeCell ref="A23:A24"/>
    <mergeCell ref="B23:B24"/>
    <mergeCell ref="C23:C24"/>
    <mergeCell ref="E23:E24"/>
    <mergeCell ref="F23:F24"/>
    <mergeCell ref="B5:G5"/>
    <mergeCell ref="A7:A8"/>
    <mergeCell ref="B7:B8"/>
    <mergeCell ref="C7:C8"/>
    <mergeCell ref="E7:E8"/>
    <mergeCell ref="F7:F8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K81"/>
  <sheetViews>
    <sheetView topLeftCell="A70" workbookViewId="0">
      <selection activeCell="A32" sqref="A32:K81"/>
    </sheetView>
  </sheetViews>
  <sheetFormatPr defaultRowHeight="12.75"/>
  <cols>
    <col min="6" max="6" width="5.42578125" customWidth="1"/>
    <col min="9" max="9" width="10.140625" customWidth="1"/>
    <col min="10" max="10" width="8.42578125" customWidth="1"/>
    <col min="11" max="11" width="0.140625" customWidth="1"/>
    <col min="14" max="14" width="9.5703125" bestFit="1" customWidth="1"/>
    <col min="16" max="16" width="13.42578125" customWidth="1"/>
    <col min="17" max="17" width="13.85546875" customWidth="1"/>
    <col min="18" max="18" width="15.7109375" customWidth="1"/>
    <col min="19" max="19" width="14.42578125" customWidth="1"/>
  </cols>
  <sheetData>
    <row r="2" spans="1:11" ht="15">
      <c r="A2" s="27"/>
      <c r="B2" s="197" t="s">
        <v>493</v>
      </c>
      <c r="C2" s="200"/>
      <c r="D2" s="200"/>
      <c r="E2" s="27"/>
      <c r="F2" s="27"/>
      <c r="G2" s="27"/>
      <c r="H2" s="27"/>
      <c r="I2" s="27"/>
      <c r="J2" s="27"/>
      <c r="K2" s="27"/>
    </row>
    <row r="3" spans="1:11">
      <c r="A3" s="27"/>
      <c r="B3" s="86" t="s">
        <v>494</v>
      </c>
      <c r="C3" s="27"/>
      <c r="D3" s="27"/>
      <c r="E3" s="27"/>
      <c r="F3" s="27"/>
      <c r="G3" s="27"/>
      <c r="H3" s="27"/>
      <c r="I3" s="27"/>
      <c r="J3" s="27"/>
      <c r="K3" s="27"/>
    </row>
    <row r="4" spans="1:11">
      <c r="A4" s="27"/>
      <c r="B4" s="27"/>
      <c r="C4" s="27"/>
      <c r="D4" s="27"/>
      <c r="E4" s="27"/>
      <c r="F4" s="27"/>
      <c r="G4" s="27"/>
      <c r="H4" s="27"/>
      <c r="I4" s="27" t="s">
        <v>273</v>
      </c>
      <c r="J4" s="27"/>
      <c r="K4" s="27"/>
    </row>
    <row r="5" spans="1:1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>
      <c r="A6" s="8"/>
      <c r="B6" s="8"/>
      <c r="C6" s="8"/>
      <c r="D6" s="8"/>
      <c r="E6" s="8"/>
      <c r="F6" s="8"/>
      <c r="G6" s="8"/>
      <c r="H6" s="8"/>
      <c r="I6" s="134"/>
      <c r="J6" s="135" t="s">
        <v>274</v>
      </c>
      <c r="K6" s="27"/>
    </row>
    <row r="7" spans="1:11">
      <c r="A7" s="266" t="s">
        <v>275</v>
      </c>
      <c r="B7" s="267"/>
      <c r="C7" s="267"/>
      <c r="D7" s="267"/>
      <c r="E7" s="267"/>
      <c r="F7" s="267"/>
      <c r="G7" s="267"/>
      <c r="H7" s="267"/>
      <c r="I7" s="267"/>
      <c r="J7" s="268"/>
      <c r="K7" s="27"/>
    </row>
    <row r="8" spans="1:11" ht="23.25" thickBot="1">
      <c r="A8" s="136"/>
      <c r="B8" s="269" t="s">
        <v>276</v>
      </c>
      <c r="C8" s="269"/>
      <c r="D8" s="269"/>
      <c r="E8" s="269"/>
      <c r="F8" s="270"/>
      <c r="G8" s="137" t="s">
        <v>277</v>
      </c>
      <c r="H8" s="137" t="s">
        <v>278</v>
      </c>
      <c r="I8" s="138" t="s">
        <v>505</v>
      </c>
      <c r="J8" s="138" t="s">
        <v>497</v>
      </c>
      <c r="K8" s="27"/>
    </row>
    <row r="9" spans="1:11">
      <c r="A9" s="139">
        <v>1</v>
      </c>
      <c r="B9" s="271" t="s">
        <v>279</v>
      </c>
      <c r="C9" s="272"/>
      <c r="D9" s="272"/>
      <c r="E9" s="272"/>
      <c r="F9" s="272"/>
      <c r="G9" s="140">
        <v>70</v>
      </c>
      <c r="H9" s="140">
        <v>11100</v>
      </c>
      <c r="I9" s="141"/>
      <c r="J9" s="141"/>
      <c r="K9" s="27"/>
    </row>
    <row r="10" spans="1:11" ht="25.5">
      <c r="A10" s="87" t="s">
        <v>280</v>
      </c>
      <c r="B10" s="264" t="s">
        <v>281</v>
      </c>
      <c r="C10" s="264"/>
      <c r="D10" s="264"/>
      <c r="E10" s="264"/>
      <c r="F10" s="265"/>
      <c r="G10" s="88" t="s">
        <v>282</v>
      </c>
      <c r="H10" s="88">
        <v>11101</v>
      </c>
      <c r="I10" s="187">
        <v>107262</v>
      </c>
      <c r="J10" s="187">
        <v>99133</v>
      </c>
      <c r="K10" s="27"/>
    </row>
    <row r="11" spans="1:11">
      <c r="A11" s="89" t="s">
        <v>283</v>
      </c>
      <c r="B11" s="264" t="s">
        <v>284</v>
      </c>
      <c r="C11" s="264"/>
      <c r="D11" s="264"/>
      <c r="E11" s="264"/>
      <c r="F11" s="265"/>
      <c r="G11" s="88">
        <v>704</v>
      </c>
      <c r="H11" s="88">
        <v>11102</v>
      </c>
      <c r="I11" s="188"/>
      <c r="J11" s="188"/>
      <c r="K11" s="27"/>
    </row>
    <row r="12" spans="1:11">
      <c r="A12" s="89" t="s">
        <v>285</v>
      </c>
      <c r="B12" s="264" t="s">
        <v>286</v>
      </c>
      <c r="C12" s="264"/>
      <c r="D12" s="264"/>
      <c r="E12" s="264"/>
      <c r="F12" s="265"/>
      <c r="G12" s="90">
        <v>705</v>
      </c>
      <c r="H12" s="88">
        <v>11103</v>
      </c>
      <c r="I12" s="188">
        <v>462</v>
      </c>
      <c r="J12" s="188"/>
      <c r="K12" s="27"/>
    </row>
    <row r="13" spans="1:11">
      <c r="A13" s="142">
        <v>2</v>
      </c>
      <c r="B13" s="264" t="s">
        <v>287</v>
      </c>
      <c r="C13" s="264"/>
      <c r="D13" s="264"/>
      <c r="E13" s="264"/>
      <c r="F13" s="265"/>
      <c r="G13" s="88">
        <v>708</v>
      </c>
      <c r="H13" s="91">
        <v>11104</v>
      </c>
      <c r="I13" s="188"/>
      <c r="J13" s="188"/>
      <c r="K13" s="27"/>
    </row>
    <row r="14" spans="1:11">
      <c r="A14" s="92" t="s">
        <v>280</v>
      </c>
      <c r="B14" s="264" t="s">
        <v>288</v>
      </c>
      <c r="C14" s="264"/>
      <c r="D14" s="264"/>
      <c r="E14" s="264"/>
      <c r="F14" s="265"/>
      <c r="G14" s="88">
        <v>7081</v>
      </c>
      <c r="H14" s="93">
        <v>111041</v>
      </c>
      <c r="I14" s="188"/>
      <c r="J14" s="188"/>
      <c r="K14" s="27"/>
    </row>
    <row r="15" spans="1:11">
      <c r="A15" s="92" t="s">
        <v>289</v>
      </c>
      <c r="B15" s="264" t="s">
        <v>290</v>
      </c>
      <c r="C15" s="264"/>
      <c r="D15" s="264"/>
      <c r="E15" s="264"/>
      <c r="F15" s="265"/>
      <c r="G15" s="88">
        <v>7082</v>
      </c>
      <c r="H15" s="93">
        <v>111042</v>
      </c>
      <c r="I15" s="188"/>
      <c r="J15" s="188"/>
      <c r="K15" s="27"/>
    </row>
    <row r="16" spans="1:11">
      <c r="A16" s="92" t="s">
        <v>291</v>
      </c>
      <c r="B16" s="264" t="s">
        <v>292</v>
      </c>
      <c r="C16" s="264"/>
      <c r="D16" s="264"/>
      <c r="E16" s="264"/>
      <c r="F16" s="265"/>
      <c r="G16" s="88">
        <v>7083</v>
      </c>
      <c r="H16" s="93">
        <v>111043</v>
      </c>
      <c r="I16" s="188"/>
      <c r="J16" s="188"/>
      <c r="K16" s="27"/>
    </row>
    <row r="17" spans="1:11">
      <c r="A17" s="143">
        <v>3</v>
      </c>
      <c r="B17" s="264" t="s">
        <v>293</v>
      </c>
      <c r="C17" s="264"/>
      <c r="D17" s="264"/>
      <c r="E17" s="264"/>
      <c r="F17" s="265"/>
      <c r="G17" s="88">
        <v>71</v>
      </c>
      <c r="H17" s="91">
        <v>11201</v>
      </c>
      <c r="I17" s="188"/>
      <c r="J17" s="188"/>
      <c r="K17" s="27"/>
    </row>
    <row r="18" spans="1:11">
      <c r="A18" s="144"/>
      <c r="B18" s="273" t="s">
        <v>294</v>
      </c>
      <c r="C18" s="273"/>
      <c r="D18" s="273"/>
      <c r="E18" s="273"/>
      <c r="F18" s="274"/>
      <c r="G18" s="94"/>
      <c r="H18" s="88">
        <v>112011</v>
      </c>
      <c r="I18" s="188"/>
      <c r="J18" s="188"/>
      <c r="K18" s="27"/>
    </row>
    <row r="19" spans="1:11">
      <c r="A19" s="144"/>
      <c r="B19" s="273" t="s">
        <v>295</v>
      </c>
      <c r="C19" s="273"/>
      <c r="D19" s="273"/>
      <c r="E19" s="273"/>
      <c r="F19" s="274"/>
      <c r="G19" s="94"/>
      <c r="H19" s="88">
        <v>112012</v>
      </c>
      <c r="I19" s="188"/>
      <c r="J19" s="188"/>
      <c r="K19" s="27"/>
    </row>
    <row r="20" spans="1:11">
      <c r="A20" s="87">
        <v>4</v>
      </c>
      <c r="B20" s="264" t="s">
        <v>296</v>
      </c>
      <c r="C20" s="264"/>
      <c r="D20" s="264"/>
      <c r="E20" s="264"/>
      <c r="F20" s="265"/>
      <c r="G20" s="123">
        <v>72</v>
      </c>
      <c r="H20" s="95">
        <v>11300</v>
      </c>
      <c r="I20" s="188"/>
      <c r="J20" s="188"/>
      <c r="K20" s="27"/>
    </row>
    <row r="21" spans="1:11">
      <c r="A21" s="89"/>
      <c r="B21" s="275" t="s">
        <v>297</v>
      </c>
      <c r="C21" s="276"/>
      <c r="D21" s="276"/>
      <c r="E21" s="276"/>
      <c r="F21" s="276"/>
      <c r="G21" s="112"/>
      <c r="H21" s="95">
        <v>11301</v>
      </c>
      <c r="I21" s="188"/>
      <c r="J21" s="188">
        <v>15232</v>
      </c>
      <c r="K21" s="27"/>
    </row>
    <row r="22" spans="1:11">
      <c r="A22" s="89">
        <v>5</v>
      </c>
      <c r="B22" s="265" t="s">
        <v>298</v>
      </c>
      <c r="C22" s="277"/>
      <c r="D22" s="277"/>
      <c r="E22" s="277"/>
      <c r="F22" s="277"/>
      <c r="G22" s="145">
        <v>73</v>
      </c>
      <c r="H22" s="145">
        <v>11400</v>
      </c>
      <c r="I22" s="188"/>
      <c r="J22" s="188"/>
      <c r="K22" s="27"/>
    </row>
    <row r="23" spans="1:11">
      <c r="A23" s="92">
        <v>6</v>
      </c>
      <c r="B23" s="265" t="s">
        <v>299</v>
      </c>
      <c r="C23" s="277"/>
      <c r="D23" s="277"/>
      <c r="E23" s="277"/>
      <c r="F23" s="277"/>
      <c r="G23" s="145">
        <v>75</v>
      </c>
      <c r="H23" s="91">
        <v>11500</v>
      </c>
      <c r="I23" s="188"/>
      <c r="J23" s="188"/>
      <c r="K23" s="27"/>
    </row>
    <row r="24" spans="1:11">
      <c r="A24" s="89">
        <v>7</v>
      </c>
      <c r="B24" s="264" t="s">
        <v>300</v>
      </c>
      <c r="C24" s="264"/>
      <c r="D24" s="264"/>
      <c r="E24" s="264"/>
      <c r="F24" s="265"/>
      <c r="G24" s="88">
        <v>77</v>
      </c>
      <c r="H24" s="88">
        <v>11600</v>
      </c>
      <c r="I24" s="187"/>
      <c r="J24" s="187"/>
      <c r="K24" s="27"/>
    </row>
    <row r="25" spans="1:11" ht="13.5" thickBot="1">
      <c r="A25" s="146" t="s">
        <v>301</v>
      </c>
      <c r="B25" s="279" t="s">
        <v>302</v>
      </c>
      <c r="C25" s="279"/>
      <c r="D25" s="279"/>
      <c r="E25" s="279"/>
      <c r="F25" s="279"/>
      <c r="G25" s="147"/>
      <c r="H25" s="147">
        <v>11800</v>
      </c>
      <c r="I25" s="189">
        <f>SUM(I10:I24)</f>
        <v>107724</v>
      </c>
      <c r="J25" s="189">
        <f>SUM(J10:J24)</f>
        <v>114365</v>
      </c>
      <c r="K25" s="27"/>
    </row>
    <row r="26" spans="1:11">
      <c r="A26" s="148"/>
      <c r="B26" s="149"/>
      <c r="C26" s="149"/>
      <c r="D26" s="149"/>
      <c r="E26" s="149"/>
      <c r="F26" s="149"/>
      <c r="G26" s="149"/>
      <c r="H26" s="149"/>
      <c r="I26" s="186"/>
      <c r="J26" s="186"/>
      <c r="K26" s="27"/>
    </row>
    <row r="27" spans="1:11">
      <c r="A27" s="148"/>
      <c r="B27" s="149"/>
      <c r="C27" s="149"/>
      <c r="D27" s="149"/>
      <c r="E27" s="149"/>
      <c r="F27" s="149"/>
      <c r="G27" s="149"/>
      <c r="H27" s="149"/>
      <c r="I27" s="150"/>
      <c r="J27" s="150"/>
      <c r="K27" s="27"/>
    </row>
    <row r="28" spans="1:11">
      <c r="A28" s="148"/>
      <c r="B28" s="149"/>
      <c r="C28" s="149"/>
      <c r="D28" s="149"/>
      <c r="E28" s="149"/>
      <c r="F28" s="149"/>
      <c r="G28" s="149"/>
      <c r="H28" s="149"/>
      <c r="I28" s="150"/>
      <c r="J28" s="150"/>
      <c r="K28" s="27"/>
    </row>
    <row r="29" spans="1:11">
      <c r="A29" s="148"/>
      <c r="B29" s="149"/>
      <c r="C29" s="149"/>
      <c r="D29" s="149"/>
      <c r="E29" s="149"/>
      <c r="F29" s="149"/>
      <c r="G29" s="149"/>
      <c r="H29" s="149"/>
      <c r="I29" s="150" t="s">
        <v>272</v>
      </c>
      <c r="J29" s="150"/>
      <c r="K29" s="27"/>
    </row>
    <row r="30" spans="1:11">
      <c r="A30" s="148"/>
      <c r="B30" s="149"/>
      <c r="C30" s="149"/>
      <c r="D30" s="149"/>
      <c r="E30" s="149"/>
      <c r="F30" s="149"/>
      <c r="G30" s="149"/>
      <c r="H30" s="149"/>
      <c r="I30" s="286" t="s">
        <v>504</v>
      </c>
      <c r="J30" s="287"/>
      <c r="K30" s="287"/>
    </row>
    <row r="31" spans="1:11">
      <c r="A31" s="96"/>
      <c r="B31" s="97"/>
      <c r="C31" s="97"/>
      <c r="D31" s="97"/>
      <c r="E31" s="97"/>
      <c r="F31" s="97"/>
      <c r="G31" s="97"/>
      <c r="H31" s="97"/>
      <c r="I31" s="98"/>
      <c r="J31" s="98"/>
    </row>
    <row r="32" spans="1:11" ht="15">
      <c r="A32" s="27"/>
      <c r="B32" s="197" t="s">
        <v>493</v>
      </c>
      <c r="C32" s="200"/>
      <c r="D32" s="200"/>
      <c r="E32" s="27"/>
      <c r="F32" s="27"/>
      <c r="G32" s="27"/>
      <c r="H32" s="27"/>
      <c r="I32" s="27"/>
      <c r="J32" s="27"/>
      <c r="K32" s="27"/>
    </row>
    <row r="33" spans="1:11">
      <c r="A33" s="27"/>
      <c r="B33" s="86" t="s">
        <v>494</v>
      </c>
      <c r="C33" s="27"/>
      <c r="D33" s="27"/>
      <c r="E33" s="27"/>
      <c r="F33" s="27"/>
      <c r="G33" s="27"/>
      <c r="H33" s="27"/>
      <c r="I33" s="27"/>
      <c r="J33" s="27"/>
      <c r="K33" s="27"/>
    </row>
    <row r="34" spans="1:11">
      <c r="A34" s="27"/>
      <c r="B34" s="27"/>
      <c r="C34" s="27"/>
      <c r="D34" s="27"/>
      <c r="E34" s="27"/>
      <c r="F34" s="27"/>
      <c r="G34" s="27"/>
      <c r="H34" s="27"/>
      <c r="I34" s="27" t="s">
        <v>303</v>
      </c>
      <c r="J34" s="27"/>
      <c r="K34" s="27"/>
    </row>
    <row r="35" spans="1:11">
      <c r="A35" s="8"/>
      <c r="B35" s="8"/>
      <c r="C35" s="8"/>
      <c r="D35" s="8"/>
      <c r="E35" s="8"/>
      <c r="F35" s="8"/>
      <c r="G35" s="8"/>
      <c r="H35" s="8"/>
      <c r="I35" s="134"/>
      <c r="J35" s="135" t="s">
        <v>274</v>
      </c>
      <c r="K35" s="27"/>
    </row>
    <row r="36" spans="1:11">
      <c r="A36" s="266" t="s">
        <v>275</v>
      </c>
      <c r="B36" s="267"/>
      <c r="C36" s="267"/>
      <c r="D36" s="267"/>
      <c r="E36" s="267"/>
      <c r="F36" s="267"/>
      <c r="G36" s="267"/>
      <c r="H36" s="267"/>
      <c r="I36" s="267"/>
      <c r="J36" s="268"/>
      <c r="K36" s="27"/>
    </row>
    <row r="37" spans="1:11" ht="23.25" thickBot="1">
      <c r="A37" s="99"/>
      <c r="B37" s="280" t="s">
        <v>304</v>
      </c>
      <c r="C37" s="281"/>
      <c r="D37" s="281"/>
      <c r="E37" s="281"/>
      <c r="F37" s="282"/>
      <c r="G37" s="151" t="s">
        <v>277</v>
      </c>
      <c r="H37" s="151" t="s">
        <v>278</v>
      </c>
      <c r="I37" s="152" t="s">
        <v>505</v>
      </c>
      <c r="J37" s="152" t="s">
        <v>497</v>
      </c>
      <c r="K37" s="27"/>
    </row>
    <row r="38" spans="1:11">
      <c r="A38" s="153">
        <v>1</v>
      </c>
      <c r="B38" s="283" t="s">
        <v>305</v>
      </c>
      <c r="C38" s="284"/>
      <c r="D38" s="284"/>
      <c r="E38" s="284"/>
      <c r="F38" s="284"/>
      <c r="G38" s="154">
        <v>60</v>
      </c>
      <c r="H38" s="154">
        <v>12100</v>
      </c>
      <c r="I38" s="155"/>
      <c r="J38" s="156"/>
      <c r="K38" s="27"/>
    </row>
    <row r="39" spans="1:11">
      <c r="A39" s="100" t="s">
        <v>306</v>
      </c>
      <c r="B39" s="285" t="s">
        <v>307</v>
      </c>
      <c r="C39" s="285" t="s">
        <v>308</v>
      </c>
      <c r="D39" s="285"/>
      <c r="E39" s="285"/>
      <c r="F39" s="285"/>
      <c r="G39" s="101" t="s">
        <v>309</v>
      </c>
      <c r="H39" s="101">
        <v>12101</v>
      </c>
      <c r="I39" s="157">
        <v>60746</v>
      </c>
      <c r="J39" s="157">
        <v>21980</v>
      </c>
      <c r="K39" s="27"/>
    </row>
    <row r="40" spans="1:11">
      <c r="A40" s="100" t="s">
        <v>283</v>
      </c>
      <c r="B40" s="285" t="s">
        <v>310</v>
      </c>
      <c r="C40" s="285" t="s">
        <v>308</v>
      </c>
      <c r="D40" s="285"/>
      <c r="E40" s="285"/>
      <c r="F40" s="285"/>
      <c r="G40" s="101"/>
      <c r="H40" s="102">
        <v>12102</v>
      </c>
      <c r="I40" s="157">
        <v>16698</v>
      </c>
      <c r="J40" s="157"/>
      <c r="K40" s="27"/>
    </row>
    <row r="41" spans="1:11">
      <c r="A41" s="100" t="s">
        <v>285</v>
      </c>
      <c r="B41" s="285" t="s">
        <v>311</v>
      </c>
      <c r="C41" s="285" t="s">
        <v>308</v>
      </c>
      <c r="D41" s="285"/>
      <c r="E41" s="285"/>
      <c r="F41" s="285"/>
      <c r="G41" s="101" t="s">
        <v>312</v>
      </c>
      <c r="H41" s="101">
        <v>12103</v>
      </c>
      <c r="I41" s="157"/>
      <c r="J41" s="157">
        <v>281</v>
      </c>
      <c r="K41" s="27"/>
    </row>
    <row r="42" spans="1:11">
      <c r="A42" s="100" t="s">
        <v>313</v>
      </c>
      <c r="B42" s="285" t="s">
        <v>486</v>
      </c>
      <c r="C42" s="285" t="s">
        <v>308</v>
      </c>
      <c r="D42" s="285"/>
      <c r="E42" s="285"/>
      <c r="F42" s="285"/>
      <c r="G42" s="101"/>
      <c r="H42" s="102">
        <v>12104</v>
      </c>
      <c r="I42" s="157"/>
      <c r="J42" s="157">
        <v>41912</v>
      </c>
      <c r="K42" s="27"/>
    </row>
    <row r="43" spans="1:11">
      <c r="A43" s="100" t="s">
        <v>314</v>
      </c>
      <c r="B43" s="285" t="s">
        <v>315</v>
      </c>
      <c r="C43" s="285" t="s">
        <v>308</v>
      </c>
      <c r="D43" s="285"/>
      <c r="E43" s="285"/>
      <c r="F43" s="285"/>
      <c r="G43" s="101" t="s">
        <v>316</v>
      </c>
      <c r="H43" s="102">
        <v>12105</v>
      </c>
      <c r="I43" s="157">
        <v>1428</v>
      </c>
      <c r="J43" s="157"/>
      <c r="K43" s="27"/>
    </row>
    <row r="44" spans="1:11">
      <c r="A44" s="103">
        <v>2</v>
      </c>
      <c r="B44" s="278" t="s">
        <v>317</v>
      </c>
      <c r="C44" s="278"/>
      <c r="D44" s="278"/>
      <c r="E44" s="278"/>
      <c r="F44" s="278"/>
      <c r="G44" s="102">
        <v>64</v>
      </c>
      <c r="H44" s="102">
        <v>12200</v>
      </c>
      <c r="I44" s="157"/>
      <c r="J44" s="157"/>
      <c r="K44" s="27"/>
    </row>
    <row r="45" spans="1:11">
      <c r="A45" s="103" t="s">
        <v>318</v>
      </c>
      <c r="B45" s="278" t="s">
        <v>487</v>
      </c>
      <c r="C45" s="278"/>
      <c r="D45" s="278"/>
      <c r="E45" s="278"/>
      <c r="F45" s="278"/>
      <c r="G45" s="102">
        <v>641</v>
      </c>
      <c r="H45" s="102">
        <v>12201</v>
      </c>
      <c r="I45" s="157">
        <v>2867</v>
      </c>
      <c r="J45" s="157">
        <v>2449</v>
      </c>
      <c r="K45" s="27"/>
    </row>
    <row r="46" spans="1:11">
      <c r="A46" s="103" t="s">
        <v>319</v>
      </c>
      <c r="B46" s="278" t="s">
        <v>320</v>
      </c>
      <c r="C46" s="278"/>
      <c r="D46" s="278"/>
      <c r="E46" s="278"/>
      <c r="F46" s="278"/>
      <c r="G46" s="102">
        <v>644</v>
      </c>
      <c r="H46" s="102">
        <v>12202</v>
      </c>
      <c r="I46" s="157">
        <v>478</v>
      </c>
      <c r="J46" s="157">
        <v>409</v>
      </c>
      <c r="K46" s="27"/>
    </row>
    <row r="47" spans="1:11">
      <c r="A47" s="103">
        <v>3</v>
      </c>
      <c r="B47" s="278" t="s">
        <v>321</v>
      </c>
      <c r="C47" s="278"/>
      <c r="D47" s="278"/>
      <c r="E47" s="278"/>
      <c r="F47" s="278"/>
      <c r="G47" s="102">
        <v>68</v>
      </c>
      <c r="H47" s="102">
        <v>12300</v>
      </c>
      <c r="I47" s="157">
        <v>2938</v>
      </c>
      <c r="J47" s="157">
        <v>2785</v>
      </c>
      <c r="K47" s="27"/>
    </row>
    <row r="48" spans="1:11">
      <c r="A48" s="103">
        <v>4</v>
      </c>
      <c r="B48" s="278" t="s">
        <v>322</v>
      </c>
      <c r="C48" s="278"/>
      <c r="D48" s="278"/>
      <c r="E48" s="278"/>
      <c r="F48" s="278"/>
      <c r="G48" s="102">
        <v>61</v>
      </c>
      <c r="H48" s="102">
        <v>12400</v>
      </c>
      <c r="I48" s="157"/>
      <c r="J48" s="157"/>
      <c r="K48" s="27"/>
    </row>
    <row r="49" spans="1:11">
      <c r="A49" s="103" t="s">
        <v>280</v>
      </c>
      <c r="B49" s="291" t="s">
        <v>323</v>
      </c>
      <c r="C49" s="291"/>
      <c r="D49" s="291"/>
      <c r="E49" s="291"/>
      <c r="F49" s="291"/>
      <c r="G49" s="101"/>
      <c r="H49" s="101">
        <v>12401</v>
      </c>
      <c r="I49" s="157"/>
      <c r="J49" s="157">
        <v>90</v>
      </c>
      <c r="K49" s="27"/>
    </row>
    <row r="50" spans="1:11">
      <c r="A50" s="103" t="s">
        <v>289</v>
      </c>
      <c r="B50" s="291" t="s">
        <v>324</v>
      </c>
      <c r="C50" s="291"/>
      <c r="D50" s="291"/>
      <c r="E50" s="291"/>
      <c r="F50" s="291"/>
      <c r="G50" s="104">
        <v>611</v>
      </c>
      <c r="H50" s="101">
        <v>12402</v>
      </c>
      <c r="I50" s="157"/>
      <c r="J50" s="157"/>
      <c r="K50" s="27"/>
    </row>
    <row r="51" spans="1:11">
      <c r="A51" s="103" t="s">
        <v>291</v>
      </c>
      <c r="B51" s="291" t="s">
        <v>325</v>
      </c>
      <c r="C51" s="291"/>
      <c r="D51" s="291"/>
      <c r="E51" s="291"/>
      <c r="F51" s="291"/>
      <c r="G51" s="101">
        <v>613</v>
      </c>
      <c r="H51" s="101">
        <v>12403</v>
      </c>
      <c r="I51" s="157"/>
      <c r="J51" s="157"/>
      <c r="K51" s="27"/>
    </row>
    <row r="52" spans="1:11">
      <c r="A52" s="103" t="s">
        <v>326</v>
      </c>
      <c r="B52" s="291" t="s">
        <v>327</v>
      </c>
      <c r="C52" s="291"/>
      <c r="D52" s="291"/>
      <c r="E52" s="291"/>
      <c r="F52" s="291"/>
      <c r="G52" s="104">
        <v>615</v>
      </c>
      <c r="H52" s="101">
        <v>12404</v>
      </c>
      <c r="I52" s="158"/>
      <c r="J52" s="158"/>
      <c r="K52" s="27"/>
    </row>
    <row r="53" spans="1:11">
      <c r="A53" s="103" t="s">
        <v>328</v>
      </c>
      <c r="B53" s="291" t="s">
        <v>329</v>
      </c>
      <c r="C53" s="291"/>
      <c r="D53" s="291"/>
      <c r="E53" s="291"/>
      <c r="F53" s="291"/>
      <c r="G53" s="104">
        <v>616</v>
      </c>
      <c r="H53" s="101">
        <v>12405</v>
      </c>
      <c r="I53" s="157"/>
      <c r="J53" s="157">
        <v>154</v>
      </c>
      <c r="K53" s="27"/>
    </row>
    <row r="54" spans="1:11">
      <c r="A54" s="103" t="s">
        <v>330</v>
      </c>
      <c r="B54" s="292" t="s">
        <v>331</v>
      </c>
      <c r="C54" s="293"/>
      <c r="D54" s="293"/>
      <c r="E54" s="293"/>
      <c r="F54" s="294"/>
      <c r="G54" s="104">
        <v>617</v>
      </c>
      <c r="H54" s="101">
        <v>12406</v>
      </c>
      <c r="I54" s="157"/>
      <c r="J54" s="157"/>
      <c r="K54" s="27"/>
    </row>
    <row r="55" spans="1:11">
      <c r="A55" s="103" t="s">
        <v>332</v>
      </c>
      <c r="B55" s="288" t="s">
        <v>333</v>
      </c>
      <c r="C55" s="289" t="s">
        <v>308</v>
      </c>
      <c r="D55" s="289"/>
      <c r="E55" s="289"/>
      <c r="F55" s="290"/>
      <c r="G55" s="104">
        <v>618</v>
      </c>
      <c r="H55" s="101">
        <v>12407</v>
      </c>
      <c r="I55" s="157"/>
      <c r="J55" s="157"/>
      <c r="K55" s="27"/>
    </row>
    <row r="56" spans="1:11">
      <c r="A56" s="103" t="s">
        <v>334</v>
      </c>
      <c r="B56" s="288" t="s">
        <v>335</v>
      </c>
      <c r="C56" s="289"/>
      <c r="D56" s="289"/>
      <c r="E56" s="289"/>
      <c r="F56" s="290"/>
      <c r="G56" s="104">
        <v>623</v>
      </c>
      <c r="H56" s="101">
        <v>12408</v>
      </c>
      <c r="I56" s="157"/>
      <c r="J56" s="157"/>
      <c r="K56" s="27"/>
    </row>
    <row r="57" spans="1:11">
      <c r="A57" s="103" t="s">
        <v>336</v>
      </c>
      <c r="B57" s="288" t="s">
        <v>337</v>
      </c>
      <c r="C57" s="289"/>
      <c r="D57" s="289"/>
      <c r="E57" s="289"/>
      <c r="F57" s="290"/>
      <c r="G57" s="104">
        <v>624</v>
      </c>
      <c r="H57" s="101">
        <v>12409</v>
      </c>
      <c r="I57" s="157"/>
      <c r="J57" s="157"/>
      <c r="K57" s="27"/>
    </row>
    <row r="58" spans="1:11">
      <c r="A58" s="103" t="s">
        <v>338</v>
      </c>
      <c r="B58" s="288" t="s">
        <v>339</v>
      </c>
      <c r="C58" s="289"/>
      <c r="D58" s="289"/>
      <c r="E58" s="289"/>
      <c r="F58" s="290"/>
      <c r="G58" s="104">
        <v>625</v>
      </c>
      <c r="H58" s="101">
        <v>12410</v>
      </c>
      <c r="I58" s="157"/>
      <c r="J58" s="157"/>
      <c r="K58" s="27"/>
    </row>
    <row r="59" spans="1:11">
      <c r="A59" s="103" t="s">
        <v>340</v>
      </c>
      <c r="B59" s="288" t="s">
        <v>341</v>
      </c>
      <c r="C59" s="289"/>
      <c r="D59" s="289"/>
      <c r="E59" s="289"/>
      <c r="F59" s="290"/>
      <c r="G59" s="104">
        <v>626</v>
      </c>
      <c r="H59" s="101">
        <v>12411</v>
      </c>
      <c r="I59" s="157">
        <v>419</v>
      </c>
      <c r="J59" s="157">
        <v>596</v>
      </c>
      <c r="K59" s="27"/>
    </row>
    <row r="60" spans="1:11">
      <c r="A60" s="105" t="s">
        <v>342</v>
      </c>
      <c r="B60" s="288" t="s">
        <v>343</v>
      </c>
      <c r="C60" s="289"/>
      <c r="D60" s="289"/>
      <c r="E60" s="289"/>
      <c r="F60" s="290"/>
      <c r="G60" s="104">
        <v>627</v>
      </c>
      <c r="H60" s="101">
        <v>12412</v>
      </c>
      <c r="I60" s="157">
        <v>18394</v>
      </c>
      <c r="J60" s="157">
        <v>17035</v>
      </c>
      <c r="K60" s="27"/>
    </row>
    <row r="61" spans="1:11">
      <c r="A61" s="103"/>
      <c r="B61" s="298" t="s">
        <v>344</v>
      </c>
      <c r="C61" s="299"/>
      <c r="D61" s="299"/>
      <c r="E61" s="299"/>
      <c r="F61" s="300"/>
      <c r="G61" s="104">
        <v>6271</v>
      </c>
      <c r="H61" s="104">
        <v>124121</v>
      </c>
      <c r="I61" s="157"/>
      <c r="J61" s="157"/>
      <c r="K61" s="27"/>
    </row>
    <row r="62" spans="1:11">
      <c r="A62" s="103"/>
      <c r="B62" s="298" t="s">
        <v>345</v>
      </c>
      <c r="C62" s="299"/>
      <c r="D62" s="299"/>
      <c r="E62" s="299"/>
      <c r="F62" s="300"/>
      <c r="G62" s="104">
        <v>6272</v>
      </c>
      <c r="H62" s="104">
        <v>124122</v>
      </c>
      <c r="I62" s="157"/>
      <c r="J62" s="157"/>
      <c r="K62" s="27"/>
    </row>
    <row r="63" spans="1:11">
      <c r="A63" s="103" t="s">
        <v>346</v>
      </c>
      <c r="B63" s="288" t="s">
        <v>347</v>
      </c>
      <c r="C63" s="289"/>
      <c r="D63" s="289"/>
      <c r="E63" s="289"/>
      <c r="F63" s="290"/>
      <c r="G63" s="104">
        <v>628</v>
      </c>
      <c r="H63" s="104">
        <v>12413</v>
      </c>
      <c r="I63" s="157">
        <v>56</v>
      </c>
      <c r="J63" s="157">
        <v>46</v>
      </c>
      <c r="K63" s="27"/>
    </row>
    <row r="64" spans="1:11">
      <c r="A64" s="103">
        <v>5</v>
      </c>
      <c r="B64" s="288" t="s">
        <v>348</v>
      </c>
      <c r="C64" s="289"/>
      <c r="D64" s="289"/>
      <c r="E64" s="289"/>
      <c r="F64" s="290"/>
      <c r="G64" s="104">
        <v>63</v>
      </c>
      <c r="H64" s="104">
        <v>12500</v>
      </c>
      <c r="I64" s="157"/>
      <c r="J64" s="157"/>
      <c r="K64" s="27"/>
    </row>
    <row r="65" spans="1:11">
      <c r="A65" s="103" t="s">
        <v>280</v>
      </c>
      <c r="B65" s="288" t="s">
        <v>349</v>
      </c>
      <c r="C65" s="289"/>
      <c r="D65" s="289"/>
      <c r="E65" s="289"/>
      <c r="F65" s="290"/>
      <c r="G65" s="104">
        <v>632</v>
      </c>
      <c r="H65" s="104">
        <v>12501</v>
      </c>
      <c r="I65" s="157"/>
      <c r="J65" s="157"/>
      <c r="K65" s="27"/>
    </row>
    <row r="66" spans="1:11">
      <c r="A66" s="103" t="s">
        <v>289</v>
      </c>
      <c r="B66" s="288" t="s">
        <v>350</v>
      </c>
      <c r="C66" s="289"/>
      <c r="D66" s="289"/>
      <c r="E66" s="289"/>
      <c r="F66" s="290"/>
      <c r="G66" s="104">
        <v>633</v>
      </c>
      <c r="H66" s="104">
        <v>12502</v>
      </c>
      <c r="I66" s="157"/>
      <c r="J66" s="157"/>
      <c r="K66" s="27"/>
    </row>
    <row r="67" spans="1:11">
      <c r="A67" s="103" t="s">
        <v>291</v>
      </c>
      <c r="B67" s="288" t="s">
        <v>351</v>
      </c>
      <c r="C67" s="289"/>
      <c r="D67" s="289"/>
      <c r="E67" s="289"/>
      <c r="F67" s="290"/>
      <c r="G67" s="104">
        <v>634</v>
      </c>
      <c r="H67" s="104">
        <v>12503</v>
      </c>
      <c r="I67" s="157">
        <v>548</v>
      </c>
      <c r="J67" s="157">
        <v>274</v>
      </c>
      <c r="K67" s="27"/>
    </row>
    <row r="68" spans="1:11">
      <c r="A68" s="103" t="s">
        <v>326</v>
      </c>
      <c r="B68" s="288" t="s">
        <v>352</v>
      </c>
      <c r="C68" s="289"/>
      <c r="D68" s="289"/>
      <c r="E68" s="289"/>
      <c r="F68" s="290"/>
      <c r="G68" s="104" t="s">
        <v>353</v>
      </c>
      <c r="H68" s="104">
        <v>12504</v>
      </c>
      <c r="I68" s="157">
        <v>3</v>
      </c>
      <c r="J68" s="157">
        <v>233</v>
      </c>
      <c r="K68" s="27"/>
    </row>
    <row r="69" spans="1:11">
      <c r="A69" s="103">
        <v>6</v>
      </c>
      <c r="B69" s="288" t="s">
        <v>500</v>
      </c>
      <c r="C69" s="289"/>
      <c r="D69" s="289"/>
      <c r="E69" s="289"/>
      <c r="F69" s="290"/>
      <c r="G69" s="104">
        <v>65</v>
      </c>
      <c r="H69" s="104"/>
      <c r="I69" s="157"/>
      <c r="J69" s="157">
        <v>21820</v>
      </c>
      <c r="K69" s="27"/>
    </row>
    <row r="70" spans="1:11">
      <c r="A70" s="103">
        <v>7</v>
      </c>
      <c r="B70" s="159" t="s">
        <v>354</v>
      </c>
      <c r="C70" s="160"/>
      <c r="D70" s="160"/>
      <c r="E70" s="160"/>
      <c r="F70" s="161"/>
      <c r="G70" s="104">
        <v>657</v>
      </c>
      <c r="H70" s="104"/>
      <c r="I70" s="157">
        <v>37</v>
      </c>
      <c r="J70" s="157"/>
      <c r="K70" s="27"/>
    </row>
    <row r="71" spans="1:11">
      <c r="A71" s="103">
        <v>8</v>
      </c>
      <c r="B71" s="159" t="s">
        <v>355</v>
      </c>
      <c r="C71" s="160"/>
      <c r="D71" s="160"/>
      <c r="E71" s="160"/>
      <c r="F71" s="161"/>
      <c r="G71" s="104">
        <v>667</v>
      </c>
      <c r="H71" s="104"/>
      <c r="I71" s="157"/>
      <c r="J71" s="157">
        <v>596</v>
      </c>
      <c r="K71" s="27"/>
    </row>
    <row r="72" spans="1:11">
      <c r="A72" s="103" t="s">
        <v>356</v>
      </c>
      <c r="B72" s="295" t="s">
        <v>357</v>
      </c>
      <c r="C72" s="296"/>
      <c r="D72" s="296"/>
      <c r="E72" s="296"/>
      <c r="F72" s="297"/>
      <c r="G72" s="104"/>
      <c r="H72" s="104">
        <v>12600</v>
      </c>
      <c r="I72" s="157">
        <f>SUM(I39:I71)</f>
        <v>104612</v>
      </c>
      <c r="J72" s="157">
        <f>SUM(J38:J71)</f>
        <v>110660</v>
      </c>
      <c r="K72" s="27"/>
    </row>
    <row r="73" spans="1:11">
      <c r="A73" s="106"/>
      <c r="B73" s="107" t="s">
        <v>358</v>
      </c>
      <c r="C73" s="107"/>
      <c r="D73" s="107"/>
      <c r="E73" s="107"/>
      <c r="F73" s="107"/>
      <c r="G73" s="107"/>
      <c r="H73" s="107"/>
      <c r="I73" s="162" t="s">
        <v>497</v>
      </c>
      <c r="J73" s="163" t="s">
        <v>484</v>
      </c>
      <c r="K73" s="27"/>
    </row>
    <row r="74" spans="1:11">
      <c r="A74" s="109">
        <v>1</v>
      </c>
      <c r="B74" s="292" t="s">
        <v>359</v>
      </c>
      <c r="C74" s="293"/>
      <c r="D74" s="293"/>
      <c r="E74" s="293"/>
      <c r="F74" s="294"/>
      <c r="G74" s="104"/>
      <c r="H74" s="104">
        <v>14000</v>
      </c>
      <c r="I74" s="157">
        <v>20</v>
      </c>
      <c r="J74" s="157">
        <v>20</v>
      </c>
      <c r="K74" s="27"/>
    </row>
    <row r="75" spans="1:11">
      <c r="A75" s="109">
        <v>2</v>
      </c>
      <c r="B75" s="292" t="s">
        <v>360</v>
      </c>
      <c r="C75" s="293"/>
      <c r="D75" s="293"/>
      <c r="E75" s="293"/>
      <c r="F75" s="294"/>
      <c r="G75" s="104"/>
      <c r="H75" s="104">
        <v>15000</v>
      </c>
      <c r="I75" s="104"/>
      <c r="J75" s="201"/>
      <c r="K75" s="27"/>
    </row>
    <row r="76" spans="1:11">
      <c r="A76" s="108" t="s">
        <v>280</v>
      </c>
      <c r="B76" s="292" t="s">
        <v>361</v>
      </c>
      <c r="C76" s="293"/>
      <c r="D76" s="293"/>
      <c r="E76" s="293"/>
      <c r="F76" s="294"/>
      <c r="G76" s="104"/>
      <c r="H76" s="104">
        <v>15001</v>
      </c>
      <c r="I76" s="157">
        <v>1210</v>
      </c>
      <c r="J76" s="157">
        <v>6323</v>
      </c>
      <c r="K76" s="27"/>
    </row>
    <row r="77" spans="1:11">
      <c r="A77" s="108"/>
      <c r="B77" s="301" t="s">
        <v>362</v>
      </c>
      <c r="C77" s="302"/>
      <c r="D77" s="302"/>
      <c r="E77" s="302"/>
      <c r="F77" s="303"/>
      <c r="G77" s="104"/>
      <c r="H77" s="104">
        <v>150011</v>
      </c>
      <c r="I77" s="157">
        <v>1210</v>
      </c>
      <c r="J77" s="157"/>
      <c r="K77" s="27"/>
    </row>
    <row r="78" spans="1:11">
      <c r="A78" s="109" t="s">
        <v>289</v>
      </c>
      <c r="B78" s="292" t="s">
        <v>363</v>
      </c>
      <c r="C78" s="293"/>
      <c r="D78" s="293"/>
      <c r="E78" s="293"/>
      <c r="F78" s="294"/>
      <c r="G78" s="104"/>
      <c r="H78" s="104">
        <v>15002</v>
      </c>
      <c r="I78" s="157">
        <v>417</v>
      </c>
      <c r="J78" s="157">
        <v>4975</v>
      </c>
      <c r="K78" s="27"/>
    </row>
    <row r="79" spans="1:11" ht="13.5" thickBot="1">
      <c r="A79" s="110"/>
      <c r="B79" s="304" t="s">
        <v>364</v>
      </c>
      <c r="C79" s="305"/>
      <c r="D79" s="305"/>
      <c r="E79" s="305"/>
      <c r="F79" s="306"/>
      <c r="G79" s="111"/>
      <c r="H79" s="111">
        <v>150021</v>
      </c>
      <c r="I79" s="185">
        <v>417</v>
      </c>
      <c r="J79" s="185"/>
      <c r="K79" s="27"/>
    </row>
    <row r="80" spans="1:11">
      <c r="A80" s="79"/>
      <c r="B80" s="79"/>
      <c r="C80" s="79"/>
      <c r="D80" s="79"/>
      <c r="E80" s="79"/>
      <c r="F80" s="79"/>
      <c r="G80" s="79"/>
      <c r="H80" s="79"/>
      <c r="I80" s="164" t="s">
        <v>272</v>
      </c>
      <c r="J80" s="164"/>
      <c r="K80" s="27"/>
    </row>
    <row r="81" spans="1:11">
      <c r="A81" s="27"/>
      <c r="B81" s="27"/>
      <c r="C81" s="27"/>
      <c r="D81" s="27"/>
      <c r="E81" s="27"/>
      <c r="F81" s="27"/>
      <c r="G81" s="27"/>
      <c r="H81" s="27"/>
      <c r="I81" s="286" t="s">
        <v>504</v>
      </c>
      <c r="J81" s="287"/>
      <c r="K81" s="287"/>
    </row>
  </sheetData>
  <mergeCells count="62">
    <mergeCell ref="I81:K81"/>
    <mergeCell ref="B74:F74"/>
    <mergeCell ref="B75:F75"/>
    <mergeCell ref="B76:F76"/>
    <mergeCell ref="B77:F77"/>
    <mergeCell ref="B78:F78"/>
    <mergeCell ref="B79:F79"/>
    <mergeCell ref="B72:F72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8:F58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46:F46"/>
    <mergeCell ref="B25:F25"/>
    <mergeCell ref="A36:J36"/>
    <mergeCell ref="B37:F37"/>
    <mergeCell ref="B38:F38"/>
    <mergeCell ref="B39:F39"/>
    <mergeCell ref="B40:F40"/>
    <mergeCell ref="I30:K30"/>
    <mergeCell ref="B41:F41"/>
    <mergeCell ref="B42:F42"/>
    <mergeCell ref="B43:F43"/>
    <mergeCell ref="B44:F44"/>
    <mergeCell ref="B45:F45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12:F12"/>
    <mergeCell ref="A7:J7"/>
    <mergeCell ref="B8:F8"/>
    <mergeCell ref="B9:F9"/>
    <mergeCell ref="B10:F10"/>
    <mergeCell ref="B11:F11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5"/>
  <sheetViews>
    <sheetView topLeftCell="A31" workbookViewId="0">
      <selection sqref="A1:F55"/>
    </sheetView>
  </sheetViews>
  <sheetFormatPr defaultRowHeight="12.75"/>
  <cols>
    <col min="1" max="1" width="4.42578125" customWidth="1"/>
    <col min="2" max="2" width="11.28515625" customWidth="1"/>
    <col min="3" max="3" width="39.7109375" customWidth="1"/>
    <col min="4" max="4" width="19.140625" customWidth="1"/>
    <col min="5" max="5" width="5.5703125" customWidth="1"/>
    <col min="6" max="6" width="9.140625" hidden="1" customWidth="1"/>
    <col min="10" max="10" width="14.7109375" customWidth="1"/>
    <col min="11" max="11" width="16.42578125" customWidth="1"/>
    <col min="12" max="12" width="13.140625" customWidth="1"/>
    <col min="13" max="14" width="14.5703125" customWidth="1"/>
  </cols>
  <sheetData>
    <row r="1" spans="1:13" ht="14.25">
      <c r="A1" s="27"/>
      <c r="B1" s="195" t="s">
        <v>493</v>
      </c>
      <c r="C1" s="198"/>
      <c r="D1" s="27"/>
    </row>
    <row r="2" spans="1:13">
      <c r="A2" s="27"/>
      <c r="B2" s="86" t="s">
        <v>494</v>
      </c>
      <c r="C2" s="27"/>
      <c r="D2" s="27"/>
    </row>
    <row r="3" spans="1:13">
      <c r="A3" s="27"/>
      <c r="B3" s="86"/>
      <c r="C3" s="27"/>
      <c r="D3" s="27" t="s">
        <v>365</v>
      </c>
    </row>
    <row r="4" spans="1:13" ht="13.5">
      <c r="A4" s="112"/>
      <c r="B4" s="112"/>
      <c r="C4" s="112" t="s">
        <v>366</v>
      </c>
      <c r="D4" s="112" t="s">
        <v>367</v>
      </c>
      <c r="I4" s="179"/>
      <c r="J4" s="180"/>
      <c r="K4" s="179"/>
      <c r="L4" s="179"/>
      <c r="M4" s="180"/>
    </row>
    <row r="5" spans="1:13">
      <c r="A5" s="112">
        <v>1</v>
      </c>
      <c r="B5" s="112" t="s">
        <v>368</v>
      </c>
      <c r="C5" s="112" t="s">
        <v>369</v>
      </c>
      <c r="D5" s="119"/>
      <c r="I5" s="179"/>
      <c r="J5" s="179"/>
      <c r="K5" s="179"/>
      <c r="L5" s="179"/>
      <c r="M5" s="179"/>
    </row>
    <row r="6" spans="1:13" ht="13.5">
      <c r="A6" s="112">
        <v>2</v>
      </c>
      <c r="B6" s="112" t="s">
        <v>368</v>
      </c>
      <c r="C6" s="112" t="s">
        <v>370</v>
      </c>
      <c r="D6" s="112"/>
      <c r="I6" s="180"/>
      <c r="J6" s="179"/>
      <c r="K6" s="180"/>
      <c r="L6" s="180"/>
      <c r="M6" s="180"/>
    </row>
    <row r="7" spans="1:13">
      <c r="A7" s="112">
        <v>3</v>
      </c>
      <c r="B7" s="112" t="s">
        <v>368</v>
      </c>
      <c r="C7" s="112" t="s">
        <v>371</v>
      </c>
      <c r="D7" s="119">
        <v>5225168</v>
      </c>
      <c r="I7" s="179"/>
      <c r="J7" s="179"/>
      <c r="K7" s="179"/>
      <c r="L7" s="179"/>
      <c r="M7" s="179"/>
    </row>
    <row r="8" spans="1:13">
      <c r="A8" s="112">
        <v>4</v>
      </c>
      <c r="B8" s="112" t="s">
        <v>368</v>
      </c>
      <c r="C8" s="112" t="s">
        <v>372</v>
      </c>
      <c r="D8" s="112"/>
      <c r="I8" s="179"/>
      <c r="J8" s="179"/>
      <c r="K8" s="179"/>
      <c r="L8" s="179"/>
      <c r="M8" s="179"/>
    </row>
    <row r="9" spans="1:13">
      <c r="A9" s="112">
        <v>5</v>
      </c>
      <c r="B9" s="112" t="s">
        <v>368</v>
      </c>
      <c r="C9" s="112" t="s">
        <v>373</v>
      </c>
      <c r="D9" s="182"/>
      <c r="I9" s="181"/>
      <c r="J9" s="182"/>
      <c r="K9" s="179"/>
      <c r="L9" s="182"/>
      <c r="M9" s="179"/>
    </row>
    <row r="10" spans="1:13">
      <c r="A10" s="112">
        <v>6</v>
      </c>
      <c r="B10" s="112" t="s">
        <v>368</v>
      </c>
      <c r="C10" s="112" t="s">
        <v>374</v>
      </c>
      <c r="D10" s="126"/>
      <c r="I10" s="179"/>
      <c r="J10" s="179"/>
      <c r="K10" s="179"/>
      <c r="L10" s="179"/>
      <c r="M10" s="179"/>
    </row>
    <row r="11" spans="1:13">
      <c r="A11" s="112">
        <v>7</v>
      </c>
      <c r="B11" s="112" t="s">
        <v>368</v>
      </c>
      <c r="C11" s="112" t="s">
        <v>375</v>
      </c>
      <c r="D11" s="190">
        <v>102499226</v>
      </c>
      <c r="I11" s="181"/>
      <c r="J11" s="182"/>
      <c r="K11" s="179"/>
      <c r="L11" s="182"/>
      <c r="M11" s="179"/>
    </row>
    <row r="12" spans="1:13">
      <c r="A12" s="112">
        <v>8</v>
      </c>
      <c r="B12" s="112" t="s">
        <v>368</v>
      </c>
      <c r="C12" s="112" t="s">
        <v>376</v>
      </c>
      <c r="D12" s="191"/>
      <c r="I12" s="179"/>
      <c r="J12" s="179"/>
      <c r="K12" s="179"/>
      <c r="L12" s="179"/>
      <c r="M12" s="179"/>
    </row>
    <row r="13" spans="1:13">
      <c r="A13" s="112" t="s">
        <v>3</v>
      </c>
      <c r="B13" s="112"/>
      <c r="C13" s="112" t="s">
        <v>377</v>
      </c>
      <c r="D13" s="126"/>
      <c r="I13" s="181"/>
      <c r="J13" s="182"/>
      <c r="K13" s="179"/>
      <c r="L13" s="182"/>
      <c r="M13" s="179"/>
    </row>
    <row r="14" spans="1:13">
      <c r="A14" s="112">
        <v>9</v>
      </c>
      <c r="B14" s="112" t="s">
        <v>378</v>
      </c>
      <c r="C14" s="112" t="s">
        <v>379</v>
      </c>
      <c r="D14" s="112"/>
      <c r="I14" s="179"/>
      <c r="J14" s="179"/>
      <c r="K14" s="179"/>
      <c r="L14" s="179"/>
      <c r="M14" s="179"/>
    </row>
    <row r="15" spans="1:13">
      <c r="A15" s="112">
        <v>10</v>
      </c>
      <c r="B15" s="112" t="s">
        <v>378</v>
      </c>
      <c r="C15" s="112" t="s">
        <v>380</v>
      </c>
      <c r="D15" s="112"/>
      <c r="I15" s="181"/>
      <c r="J15" s="182"/>
      <c r="K15" s="179"/>
      <c r="L15" s="182"/>
      <c r="M15" s="179"/>
    </row>
    <row r="16" spans="1:13">
      <c r="A16" s="112">
        <v>11</v>
      </c>
      <c r="B16" s="112" t="s">
        <v>378</v>
      </c>
      <c r="C16" s="112" t="s">
        <v>381</v>
      </c>
      <c r="D16" s="112"/>
      <c r="I16" s="179"/>
      <c r="J16" s="179"/>
      <c r="K16" s="179"/>
      <c r="L16" s="179"/>
      <c r="M16" s="179"/>
    </row>
    <row r="17" spans="1:13">
      <c r="A17" s="112" t="s">
        <v>4</v>
      </c>
      <c r="B17" s="112"/>
      <c r="C17" s="112" t="s">
        <v>382</v>
      </c>
      <c r="D17" s="112"/>
      <c r="I17" s="181"/>
      <c r="J17" s="182"/>
      <c r="K17" s="179"/>
      <c r="L17" s="182"/>
      <c r="M17" s="179"/>
    </row>
    <row r="18" spans="1:13">
      <c r="A18" s="112">
        <v>12</v>
      </c>
      <c r="B18" s="112" t="s">
        <v>383</v>
      </c>
      <c r="C18" s="112" t="s">
        <v>384</v>
      </c>
      <c r="D18" s="112"/>
      <c r="I18" s="179"/>
      <c r="J18" s="179"/>
      <c r="K18" s="179"/>
      <c r="L18" s="179"/>
      <c r="M18" s="179"/>
    </row>
    <row r="19" spans="1:13">
      <c r="A19" s="112">
        <v>13</v>
      </c>
      <c r="B19" s="112" t="s">
        <v>383</v>
      </c>
      <c r="C19" s="112" t="s">
        <v>385</v>
      </c>
      <c r="D19" s="112"/>
      <c r="I19" s="181"/>
      <c r="J19" s="182"/>
      <c r="K19" s="179"/>
      <c r="L19" s="182"/>
      <c r="M19" s="179"/>
    </row>
    <row r="20" spans="1:13">
      <c r="A20" s="112">
        <v>14</v>
      </c>
      <c r="B20" s="112" t="s">
        <v>383</v>
      </c>
      <c r="C20" s="112" t="s">
        <v>386</v>
      </c>
      <c r="D20" s="112"/>
      <c r="I20" s="179"/>
      <c r="J20" s="179"/>
      <c r="K20" s="179"/>
      <c r="L20" s="179"/>
      <c r="M20" s="179"/>
    </row>
    <row r="21" spans="1:13">
      <c r="A21" s="112">
        <v>15</v>
      </c>
      <c r="B21" s="112" t="s">
        <v>383</v>
      </c>
      <c r="C21" s="112" t="s">
        <v>387</v>
      </c>
      <c r="D21" s="112"/>
      <c r="I21" s="181"/>
      <c r="J21" s="182"/>
      <c r="K21" s="182"/>
      <c r="L21" s="182"/>
      <c r="M21" s="179"/>
    </row>
    <row r="22" spans="1:13">
      <c r="A22" s="112">
        <v>16</v>
      </c>
      <c r="B22" s="112" t="s">
        <v>383</v>
      </c>
      <c r="C22" s="112" t="s">
        <v>388</v>
      </c>
      <c r="D22" s="112"/>
      <c r="I22" s="179"/>
      <c r="J22" s="179"/>
      <c r="K22" s="179"/>
      <c r="L22" s="179"/>
      <c r="M22" s="179"/>
    </row>
    <row r="23" spans="1:13">
      <c r="A23" s="112">
        <v>17</v>
      </c>
      <c r="B23" s="112" t="s">
        <v>383</v>
      </c>
      <c r="C23" s="112" t="s">
        <v>389</v>
      </c>
      <c r="D23" s="112"/>
      <c r="I23" s="181"/>
      <c r="J23" s="182"/>
      <c r="K23" s="179"/>
      <c r="L23" s="182"/>
      <c r="M23" s="179"/>
    </row>
    <row r="24" spans="1:13">
      <c r="A24" s="112">
        <v>18</v>
      </c>
      <c r="B24" s="112" t="s">
        <v>383</v>
      </c>
      <c r="C24" s="112" t="s">
        <v>390</v>
      </c>
      <c r="D24" s="112"/>
      <c r="I24" s="179"/>
      <c r="J24" s="179"/>
      <c r="K24" s="179"/>
      <c r="L24" s="179"/>
      <c r="M24" s="179"/>
    </row>
    <row r="25" spans="1:13">
      <c r="A25" s="112">
        <v>19</v>
      </c>
      <c r="B25" s="112" t="s">
        <v>383</v>
      </c>
      <c r="C25" s="112" t="s">
        <v>391</v>
      </c>
      <c r="D25" s="125"/>
      <c r="I25" s="181"/>
      <c r="J25" s="182"/>
      <c r="K25" s="179"/>
      <c r="L25" s="182"/>
      <c r="M25" s="179"/>
    </row>
    <row r="26" spans="1:13">
      <c r="A26" s="112" t="s">
        <v>235</v>
      </c>
      <c r="B26" s="112"/>
      <c r="C26" s="112" t="s">
        <v>392</v>
      </c>
      <c r="D26" s="127"/>
      <c r="I26" s="179"/>
      <c r="J26" s="179"/>
      <c r="K26" s="179"/>
      <c r="L26" s="179"/>
      <c r="M26" s="179"/>
    </row>
    <row r="27" spans="1:13">
      <c r="A27" s="112">
        <v>20</v>
      </c>
      <c r="B27" s="112" t="s">
        <v>393</v>
      </c>
      <c r="C27" s="112" t="s">
        <v>394</v>
      </c>
      <c r="D27" s="112"/>
      <c r="I27" s="181"/>
      <c r="J27" s="182"/>
      <c r="K27" s="179"/>
      <c r="L27" s="182"/>
      <c r="M27" s="179"/>
    </row>
    <row r="28" spans="1:13">
      <c r="A28" s="112">
        <v>21</v>
      </c>
      <c r="B28" s="112" t="s">
        <v>393</v>
      </c>
      <c r="C28" s="112" t="s">
        <v>395</v>
      </c>
      <c r="D28" s="112"/>
      <c r="I28" s="179"/>
      <c r="J28" s="179"/>
      <c r="K28" s="179"/>
      <c r="L28" s="179"/>
      <c r="M28" s="179"/>
    </row>
    <row r="29" spans="1:13">
      <c r="A29" s="112">
        <v>22</v>
      </c>
      <c r="B29" s="112" t="s">
        <v>393</v>
      </c>
      <c r="C29" s="112" t="s">
        <v>396</v>
      </c>
      <c r="D29" s="112"/>
      <c r="I29" s="181"/>
      <c r="J29" s="182"/>
      <c r="K29" s="179"/>
      <c r="L29" s="182"/>
      <c r="M29" s="179"/>
    </row>
    <row r="30" spans="1:13">
      <c r="A30" s="112">
        <v>23</v>
      </c>
      <c r="B30" s="112" t="s">
        <v>393</v>
      </c>
      <c r="C30" s="112" t="s">
        <v>397</v>
      </c>
      <c r="D30" s="112"/>
      <c r="I30" s="179"/>
      <c r="J30" s="179"/>
      <c r="K30" s="179"/>
      <c r="L30" s="179"/>
      <c r="M30" s="179"/>
    </row>
    <row r="31" spans="1:13">
      <c r="A31" s="112" t="s">
        <v>398</v>
      </c>
      <c r="B31" s="112"/>
      <c r="C31" s="112" t="s">
        <v>399</v>
      </c>
      <c r="D31" s="112"/>
      <c r="I31" s="181"/>
      <c r="J31" s="182"/>
      <c r="K31" s="179"/>
      <c r="L31" s="182"/>
      <c r="M31" s="179"/>
    </row>
    <row r="32" spans="1:13">
      <c r="A32" s="112">
        <v>24</v>
      </c>
      <c r="B32" s="112" t="s">
        <v>400</v>
      </c>
      <c r="C32" s="112" t="s">
        <v>401</v>
      </c>
      <c r="D32" s="112"/>
      <c r="I32" s="179"/>
      <c r="J32" s="179"/>
      <c r="K32" s="179"/>
      <c r="L32" s="179"/>
      <c r="M32" s="179"/>
    </row>
    <row r="33" spans="1:13">
      <c r="A33" s="112">
        <v>25</v>
      </c>
      <c r="B33" s="112" t="s">
        <v>400</v>
      </c>
      <c r="C33" s="112" t="s">
        <v>402</v>
      </c>
      <c r="D33" s="112"/>
      <c r="I33" s="181"/>
      <c r="J33" s="182"/>
      <c r="K33" s="179"/>
      <c r="L33" s="182"/>
      <c r="M33" s="179"/>
    </row>
    <row r="34" spans="1:13">
      <c r="A34" s="112">
        <v>26</v>
      </c>
      <c r="B34" s="112" t="s">
        <v>400</v>
      </c>
      <c r="C34" s="112" t="s">
        <v>403</v>
      </c>
      <c r="D34" s="112"/>
      <c r="I34" s="179"/>
      <c r="J34" s="179"/>
      <c r="K34" s="179"/>
      <c r="L34" s="179"/>
      <c r="M34" s="179"/>
    </row>
    <row r="35" spans="1:13">
      <c r="A35" s="112">
        <v>27</v>
      </c>
      <c r="B35" s="112" t="s">
        <v>400</v>
      </c>
      <c r="C35" s="112" t="s">
        <v>404</v>
      </c>
      <c r="D35" s="112"/>
      <c r="I35" s="181"/>
      <c r="J35" s="182"/>
      <c r="K35" s="179"/>
      <c r="L35" s="182"/>
      <c r="M35" s="179"/>
    </row>
    <row r="36" spans="1:13">
      <c r="A36" s="112">
        <v>28</v>
      </c>
      <c r="B36" s="112" t="s">
        <v>400</v>
      </c>
      <c r="C36" s="112" t="s">
        <v>405</v>
      </c>
      <c r="D36" s="112"/>
      <c r="I36" s="179"/>
      <c r="J36" s="179"/>
      <c r="K36" s="179"/>
      <c r="L36" s="179"/>
      <c r="M36" s="179"/>
    </row>
    <row r="37" spans="1:13">
      <c r="A37" s="112">
        <v>29</v>
      </c>
      <c r="B37" s="112" t="s">
        <v>400</v>
      </c>
      <c r="C37" s="113" t="s">
        <v>406</v>
      </c>
      <c r="D37" s="112"/>
      <c r="I37" s="181"/>
      <c r="J37" s="182"/>
      <c r="K37" s="179"/>
      <c r="L37" s="182"/>
      <c r="M37" s="179"/>
    </row>
    <row r="38" spans="1:13">
      <c r="A38" s="112">
        <v>30</v>
      </c>
      <c r="B38" s="112" t="s">
        <v>400</v>
      </c>
      <c r="C38" s="112" t="s">
        <v>407</v>
      </c>
      <c r="D38" s="112"/>
      <c r="I38" s="179"/>
      <c r="J38" s="179"/>
      <c r="K38" s="179"/>
      <c r="L38" s="179"/>
      <c r="M38" s="179"/>
    </row>
    <row r="39" spans="1:13">
      <c r="A39" s="112">
        <v>31</v>
      </c>
      <c r="B39" s="112" t="s">
        <v>400</v>
      </c>
      <c r="C39" s="112" t="s">
        <v>408</v>
      </c>
      <c r="D39" s="112"/>
      <c r="I39" s="181"/>
      <c r="J39" s="182"/>
      <c r="K39" s="179"/>
      <c r="L39" s="182"/>
      <c r="M39" s="179"/>
    </row>
    <row r="40" spans="1:13">
      <c r="A40" s="112">
        <v>32</v>
      </c>
      <c r="B40" s="112" t="s">
        <v>400</v>
      </c>
      <c r="C40" s="112" t="s">
        <v>409</v>
      </c>
      <c r="D40" s="112"/>
      <c r="I40" s="179"/>
      <c r="J40" s="179"/>
      <c r="K40" s="179"/>
      <c r="L40" s="179"/>
      <c r="M40" s="179"/>
    </row>
    <row r="41" spans="1:13">
      <c r="A41" s="112">
        <v>33</v>
      </c>
      <c r="B41" s="112" t="s">
        <v>400</v>
      </c>
      <c r="C41" s="112" t="s">
        <v>410</v>
      </c>
      <c r="D41" s="112"/>
      <c r="I41" s="181"/>
      <c r="J41" s="179"/>
      <c r="K41" s="182"/>
      <c r="L41" s="179"/>
    </row>
    <row r="42" spans="1:13">
      <c r="A42" s="128">
        <v>34</v>
      </c>
      <c r="B42" s="112" t="s">
        <v>400</v>
      </c>
      <c r="C42" s="112" t="s">
        <v>411</v>
      </c>
      <c r="D42" s="112"/>
      <c r="I42" s="179"/>
      <c r="J42" s="179"/>
      <c r="K42" s="179"/>
      <c r="L42" s="179"/>
      <c r="M42" s="179"/>
    </row>
    <row r="43" spans="1:13">
      <c r="A43" s="112" t="s">
        <v>412</v>
      </c>
      <c r="B43" s="112"/>
      <c r="C43" s="112" t="s">
        <v>413</v>
      </c>
      <c r="D43" s="112"/>
      <c r="I43" s="181"/>
      <c r="J43" s="179"/>
      <c r="K43" s="182"/>
      <c r="L43" s="179"/>
      <c r="M43" s="182"/>
    </row>
    <row r="44" spans="1:13">
      <c r="A44" s="112"/>
      <c r="B44" s="112"/>
      <c r="C44" s="112" t="s">
        <v>414</v>
      </c>
      <c r="D44" s="119">
        <f>SUM(D9:D43)</f>
        <v>102499226</v>
      </c>
      <c r="I44" s="179"/>
      <c r="J44" s="179"/>
      <c r="K44" s="179"/>
      <c r="L44" s="179"/>
      <c r="M44" s="179"/>
    </row>
    <row r="45" spans="1:13">
      <c r="A45" s="27"/>
      <c r="B45" s="27"/>
      <c r="C45" s="27"/>
      <c r="D45" s="27"/>
      <c r="I45" s="181"/>
      <c r="J45" s="179"/>
      <c r="K45" s="182"/>
      <c r="L45" s="179"/>
    </row>
    <row r="46" spans="1:13">
      <c r="A46" s="27"/>
      <c r="B46" s="114" t="s">
        <v>415</v>
      </c>
      <c r="C46" s="114"/>
      <c r="D46" s="112" t="s">
        <v>416</v>
      </c>
      <c r="I46" s="179"/>
      <c r="J46" s="179"/>
      <c r="K46" s="179"/>
      <c r="L46" s="179"/>
      <c r="M46" s="179"/>
    </row>
    <row r="47" spans="1:13">
      <c r="A47" s="27"/>
      <c r="B47" s="129"/>
      <c r="C47" s="130"/>
      <c r="D47" s="130"/>
      <c r="I47" s="179"/>
      <c r="J47" s="179"/>
      <c r="K47" s="179"/>
      <c r="L47" s="179"/>
      <c r="M47" s="179"/>
    </row>
    <row r="48" spans="1:13">
      <c r="A48" s="27"/>
      <c r="B48" s="131" t="s">
        <v>417</v>
      </c>
      <c r="C48" s="131"/>
      <c r="D48" s="112"/>
      <c r="I48" s="179"/>
      <c r="J48" s="179"/>
      <c r="K48" s="179"/>
      <c r="L48" s="179"/>
      <c r="M48" s="179"/>
    </row>
    <row r="49" spans="1:13">
      <c r="A49" s="27"/>
      <c r="B49" s="112" t="s">
        <v>418</v>
      </c>
      <c r="C49" s="112"/>
      <c r="D49" s="132">
        <v>2</v>
      </c>
      <c r="I49" s="179"/>
      <c r="J49" s="183"/>
      <c r="K49" s="183"/>
      <c r="L49" s="183"/>
      <c r="M49" s="183"/>
    </row>
    <row r="50" spans="1:13">
      <c r="A50" s="27"/>
      <c r="B50" s="112" t="s">
        <v>419</v>
      </c>
      <c r="C50" s="112"/>
      <c r="D50" s="132">
        <v>10</v>
      </c>
      <c r="I50" s="179"/>
      <c r="J50" s="179"/>
      <c r="K50" s="179"/>
      <c r="L50" s="179"/>
      <c r="M50" s="179"/>
    </row>
    <row r="51" spans="1:13">
      <c r="A51" s="27"/>
      <c r="B51" s="112" t="s">
        <v>420</v>
      </c>
      <c r="C51" s="112"/>
      <c r="D51" s="112"/>
      <c r="I51" s="179"/>
      <c r="J51" s="179"/>
      <c r="K51" s="184"/>
      <c r="L51" s="179"/>
      <c r="M51" s="184"/>
    </row>
    <row r="52" spans="1:13">
      <c r="A52" s="27"/>
      <c r="B52" s="114" t="s">
        <v>421</v>
      </c>
      <c r="C52" s="114"/>
      <c r="D52" s="112"/>
      <c r="I52" s="179"/>
      <c r="J52" s="179"/>
      <c r="K52" s="179"/>
      <c r="L52" s="179"/>
      <c r="M52" s="179"/>
    </row>
    <row r="53" spans="1:13">
      <c r="A53" s="27"/>
      <c r="B53" s="129"/>
      <c r="C53" s="130" t="s">
        <v>422</v>
      </c>
      <c r="D53" s="133">
        <v>12</v>
      </c>
      <c r="I53" s="179"/>
      <c r="J53" s="179"/>
      <c r="K53" s="179"/>
      <c r="L53" s="179"/>
      <c r="M53" s="179"/>
    </row>
    <row r="54" spans="1:13">
      <c r="A54" s="27"/>
      <c r="B54" s="27"/>
      <c r="C54" s="27"/>
      <c r="D54" s="27" t="s">
        <v>272</v>
      </c>
    </row>
    <row r="55" spans="1:13">
      <c r="D55" s="286" t="s">
        <v>504</v>
      </c>
      <c r="E55" s="287"/>
      <c r="F55" s="287"/>
    </row>
  </sheetData>
  <mergeCells count="1">
    <mergeCell ref="D55:F5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KAPAK</vt:lpstr>
      <vt:lpstr>PASQ KAPIT PO</vt:lpstr>
      <vt:lpstr>pash </vt:lpstr>
      <vt:lpstr>aktivi</vt:lpstr>
      <vt:lpstr>pasivi</vt:lpstr>
      <vt:lpstr>kesh flow</vt:lpstr>
      <vt:lpstr>AAGJM</vt:lpstr>
      <vt:lpstr>pasqyra 1-2</vt:lpstr>
      <vt:lpstr>pasqyra 3</vt:lpstr>
      <vt:lpstr>DTT</vt:lpstr>
      <vt:lpstr>KAPAK!Print_Area</vt:lpstr>
    </vt:vector>
  </TitlesOfParts>
  <Company>Alftiefbau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</dc:creator>
  <cp:lastModifiedBy>Melina.Onjea</cp:lastModifiedBy>
  <cp:lastPrinted>2014-03-31T10:27:30Z</cp:lastPrinted>
  <dcterms:created xsi:type="dcterms:W3CDTF">2003-09-25T13:11:30Z</dcterms:created>
  <dcterms:modified xsi:type="dcterms:W3CDTF">2015-02-04T13:12:22Z</dcterms:modified>
</cp:coreProperties>
</file>