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801" activeTab="1"/>
  </bookViews>
  <sheets>
    <sheet name="1-Pasqyra e Pozicioni Financiar" sheetId="20" r:id="rId1"/>
    <sheet name="2.1-Pasqyra e Perform. (natyra)" sheetId="21" r:id="rId2"/>
    <sheet name="4-Pasq. e Levizjeve ne Kapital" sheetId="19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22"/>
  <c r="C64"/>
  <c r="E49"/>
  <c r="C49"/>
  <c r="E37"/>
  <c r="E66" s="1"/>
  <c r="E69" s="1"/>
  <c r="E72" s="1"/>
  <c r="C37"/>
  <c r="C66" s="1"/>
  <c r="C69" s="1"/>
  <c r="C72" s="1"/>
  <c r="D55" i="21" l="1"/>
  <c r="B55"/>
  <c r="D42"/>
  <c r="D47" s="1"/>
  <c r="D57" s="1"/>
  <c r="B42"/>
  <c r="B47" s="1"/>
  <c r="B57" s="1"/>
  <c r="B107" i="20" l="1"/>
  <c r="B109" s="1"/>
  <c r="D103"/>
  <c r="D107" s="1"/>
  <c r="D109" s="1"/>
  <c r="D92"/>
  <c r="B92"/>
  <c r="D75"/>
  <c r="D94" s="1"/>
  <c r="D111" s="1"/>
  <c r="B75"/>
  <c r="B94" s="1"/>
  <c r="D55"/>
  <c r="D57" s="1"/>
  <c r="D113" s="1"/>
  <c r="B55"/>
  <c r="B57" s="1"/>
  <c r="D33"/>
  <c r="B33"/>
  <c r="B113" l="1"/>
  <c r="B111"/>
  <c r="G24" i="19" l="1"/>
  <c r="F12"/>
  <c r="H12" l="1"/>
  <c r="J35"/>
  <c r="H35"/>
  <c r="G35"/>
  <c r="F35"/>
  <c r="E35"/>
  <c r="D35"/>
  <c r="C35"/>
  <c r="B35"/>
  <c r="I34"/>
  <c r="K34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/>
  <c r="I15"/>
  <c r="K15" s="1"/>
  <c r="J17"/>
  <c r="I13"/>
  <c r="K13" s="1"/>
  <c r="J12"/>
  <c r="G12"/>
  <c r="E12"/>
  <c r="D12"/>
  <c r="C12"/>
  <c r="B12"/>
  <c r="B24" s="1"/>
  <c r="B37" s="1"/>
  <c r="I11"/>
  <c r="K11"/>
  <c r="H30"/>
  <c r="H17"/>
  <c r="I14"/>
  <c r="K14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7" s="1"/>
  <c r="G99" s="1"/>
  <c r="G100" s="1"/>
  <c r="G6"/>
  <c r="G5"/>
  <c r="G4"/>
  <c r="I35" i="19" l="1"/>
  <c r="K35" s="1"/>
  <c r="I22"/>
  <c r="K22" s="1"/>
  <c r="J24"/>
  <c r="J37" s="1"/>
  <c r="H24"/>
  <c r="H37" s="1"/>
  <c r="I12"/>
  <c r="K12" s="1"/>
  <c r="I30"/>
  <c r="K30" s="1"/>
  <c r="F24"/>
  <c r="F37" s="1"/>
  <c r="G37"/>
  <c r="E24"/>
  <c r="E37" s="1"/>
  <c r="I17"/>
  <c r="K17" s="1"/>
  <c r="C24"/>
  <c r="C37" s="1"/>
  <c r="D24"/>
  <c r="D37" s="1"/>
  <c r="I37" l="1"/>
  <c r="K37" s="1"/>
  <c r="I24"/>
  <c r="K24" s="1"/>
</calcChain>
</file>

<file path=xl/sharedStrings.xml><?xml version="1.0" encoding="utf-8"?>
<sst xmlns="http://schemas.openxmlformats.org/spreadsheetml/2006/main" count="625" uniqueCount="426">
  <si>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</si>
  <si>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</si>
  <si>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</si>
  <si>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</si>
  <si>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</si>
  <si>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</si>
  <si>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</si>
  <si>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</si>
  <si>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</si>
  <si>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</si>
  <si>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</si>
  <si>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</si>
  <si>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</si>
  <si>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</si>
  <si>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</si>
  <si>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</si>
  <si>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</si>
  <si>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</si>
  <si>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</si>
  <si>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</si>
  <si>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</si>
  <si>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</si>
  <si>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</si>
  <si>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</si>
  <si>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</si>
  <si>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</si>
  <si>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</si>
  <si>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</si>
  <si>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</si>
  <si>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</si>
  <si>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</si>
  <si>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</si>
  <si>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</si>
  <si>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</si>
  <si>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</si>
  <si>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</si>
  <si>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</si>
  <si>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</si>
  <si>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</si>
  <si>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</si>
  <si>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</si>
  <si>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</si>
  <si>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</si>
  <si>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</si>
  <si>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</si>
  <si>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</si>
  <si>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</si>
  <si>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</si>
  <si>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</si>
  <si>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</si>
  <si>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</si>
  <si>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</si>
  <si>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</si>
  <si>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</si>
  <si>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</si>
  <si>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</si>
  <si>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</si>
  <si>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</si>
  <si>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</si>
  <si>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</si>
  <si>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</si>
  <si>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</si>
  <si>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</si>
  <si>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</si>
  <si>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</si>
  <si>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</si>
  <si>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</si>
  <si>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</si>
  <si>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</si>
  <si>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</si>
  <si>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</si>
  <si>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</si>
  <si>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</si>
  <si>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</si>
  <si>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</si>
  <si>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</si>
  <si>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</si>
  <si>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</si>
  <si>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</si>
  <si>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</si>
  <si>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</si>
  <si>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</si>
  <si>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</si>
  <si>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</si>
  <si>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</si>
  <si>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</si>
  <si>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</si>
  <si>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</si>
  <si>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</si>
  <si>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</si>
  <si>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</si>
  <si>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</si>
  <si>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</si>
  <si>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</si>
  <si>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</si>
  <si>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</si>
  <si>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</si>
  <si>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</si>
  <si>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</si>
  <si>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</si>
  <si>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</si>
  <si>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</si>
  <si>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</si>
  <si>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</si>
  <si>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</si>
  <si>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</si>
  <si>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</si>
  <si>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</si>
  <si>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</si>
  <si>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</si>
  <si>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</si>
  <si>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</si>
  <si>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</si>
  <si>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</si>
  <si>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</si>
  <si>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</si>
  <si>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</si>
  <si>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</si>
  <si>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</si>
  <si>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</si>
  <si>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</si>
  <si>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</si>
  <si>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</si>
  <si>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</si>
  <si>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</si>
  <si>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</si>
  <si>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</si>
  <si>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</si>
  <si>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</si>
  <si>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</si>
  <si>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</si>
  <si>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</si>
  <si>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</si>
  <si>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</si>
  <si>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</si>
  <si>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</si>
  <si>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</si>
  <si>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</si>
  <si>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</si>
  <si>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</si>
  <si>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</si>
  <si>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</si>
  <si>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</si>
  <si>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</si>
  <si>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</si>
  <si>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</si>
  <si>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</si>
  <si>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</si>
  <si>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</si>
  <si>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</si>
  <si>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</si>
  <si>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</si>
  <si>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</si>
  <si>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</si>
  <si>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</si>
  <si>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</si>
  <si>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</si>
  <si>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</si>
  <si>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</si>
  <si>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</si>
  <si>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</si>
  <si>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</si>
  <si>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</si>
  <si>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</si>
  <si>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</si>
  <si>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</si>
  <si>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</si>
  <si>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</si>
  <si>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</si>
  <si>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</si>
  <si>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</si>
  <si>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</si>
  <si>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</si>
  <si>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</si>
  <si>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</si>
  <si>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</si>
  <si>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</si>
  <si>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</si>
  <si>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</si>
  <si>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</si>
  <si>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</si>
  <si>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</si>
  <si>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</si>
  <si>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</si>
  <si>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</si>
  <si>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</si>
  <si>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</si>
  <si>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</si>
  <si>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</si>
  <si>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</si>
  <si>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</si>
  <si>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</si>
  <si>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</si>
  <si>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</si>
  <si>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</si>
  <si>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</si>
  <si>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</si>
  <si>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</si>
  <si>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</si>
  <si>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</si>
  <si>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</si>
  <si>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</si>
  <si>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</si>
  <si>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</si>
  <si>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</si>
  <si>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</si>
  <si>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</si>
  <si>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</si>
  <si>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</si>
  <si>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</si>
  <si>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</si>
  <si>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</si>
  <si>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</si>
  <si>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</si>
  <si>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</si>
  <si>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</si>
  <si>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Diferenca nga perkthimi i monedhes ne veprimtari te huaja</t>
  </si>
  <si>
    <t>Kapitali i nenshkruar</t>
  </si>
  <si>
    <t>Fitimet/ (humbjet) e pashperndara</t>
  </si>
  <si>
    <t>Fitim/(humbja) e periudhes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</si>
  <si>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</si>
  <si>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</si>
  <si>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</si>
  <si>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</si>
  <si>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</si>
  <si>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</si>
  <si>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</si>
  <si>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</si>
  <si>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</si>
  <si>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</si>
  <si>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</si>
  <si>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Porti Detar Shengjin</t>
  </si>
  <si>
    <t>J67902539F</t>
  </si>
  <si>
    <t>Pasqyrat financiare te vitit 2020</t>
  </si>
  <si>
    <t>Pozicioni financiar ne fillim 2019</t>
  </si>
  <si>
    <t>Pozicioni financiar ne fund (viti paraardhes) 2019</t>
  </si>
  <si>
    <t>Pozicioni financiar ne fund (viti aktual) 2020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</si>
  <si>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</si>
  <si>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</si>
  <si>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</si>
  <si>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</si>
  <si>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</si>
  <si>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</si>
  <si>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</si>
  <si>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</si>
  <si>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</si>
  <si>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</si>
  <si>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</si>
  <si>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</si>
  <si>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</si>
  <si>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</si>
  <si>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</si>
  <si>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</si>
  <si>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</si>
  <si>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</si>
  <si>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</si>
  <si>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</si>
  <si>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</si>
  <si>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</si>
  <si>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</si>
  <si>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</si>
  <si>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</si>
  <si>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</si>
  <si>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</si>
  <si>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</si>
  <si>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</si>
  <si>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</si>
  <si>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</si>
  <si>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</si>
  <si>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</si>
  <si>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</si>
  <si>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</si>
  <si>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</si>
  <si>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</si>
  <si>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</si>
  <si>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</si>
  <si>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</si>
  <si>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</si>
  <si>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</si>
  <si>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</si>
  <si>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</si>
  <si>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</si>
  <si>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</si>
  <si>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</si>
  <si>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</si>
  <si>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</si>
  <si>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</si>
  <si>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</si>
  <si>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</si>
  <si>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</si>
  <si>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</si>
  <si>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</si>
  <si>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</si>
  <si>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</si>
  <si>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</si>
  <si>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</si>
  <si>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</si>
  <si>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</si>
  <si>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</si>
  <si>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</si>
  <si>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</si>
  <si>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</si>
  <si>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</si>
  <si>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</si>
  <si>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</si>
  <si>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</si>
  <si>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</si>
  <si>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</si>
  <si>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</si>
  <si>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</si>
  <si>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</si>
  <si>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</si>
  <si>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</si>
  <si>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Diferenca rimarrje nga rivlersimi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</si>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</sst>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</cellStyleXfs>
  <cellXfs count="15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77" fillId="0" borderId="0" xfId="3185" applyFont="1"/>
    <xf numFmtId="0" fontId="183" fillId="0" borderId="0" xfId="3185" applyNumberFormat="1" applyFont="1" applyFill="1" applyBorder="1" applyAlignment="1" applyProtection="1">
      <alignment horizontal="center"/>
    </xf>
    <xf numFmtId="0" fontId="183" fillId="0" borderId="0" xfId="3185" applyNumberFormat="1" applyFont="1" applyFill="1" applyBorder="1" applyAlignment="1" applyProtection="1"/>
    <xf numFmtId="0" fontId="178" fillId="0" borderId="0" xfId="3185" applyFont="1"/>
    <xf numFmtId="0" fontId="174" fillId="0" borderId="0" xfId="3185" applyNumberFormat="1" applyFont="1" applyFill="1" applyBorder="1" applyAlignment="1" applyProtection="1"/>
    <xf numFmtId="0" fontId="184" fillId="0" borderId="0" xfId="3185" applyFont="1" applyBorder="1" applyAlignment="1"/>
    <xf numFmtId="3" fontId="185" fillId="0" borderId="0" xfId="3185" applyNumberFormat="1" applyFont="1" applyBorder="1" applyAlignment="1">
      <alignment horizontal="center" vertical="center"/>
    </xf>
    <xf numFmtId="3" fontId="186" fillId="0" borderId="0" xfId="3185" applyNumberFormat="1" applyFont="1" applyBorder="1" applyAlignment="1">
      <alignment vertical="center"/>
    </xf>
    <xf numFmtId="0" fontId="185" fillId="0" borderId="0" xfId="3275" applyFont="1" applyFill="1" applyBorder="1" applyAlignment="1">
      <alignment horizontal="left" vertical="center"/>
    </xf>
    <xf numFmtId="0" fontId="175" fillId="0" borderId="0" xfId="3185" applyFont="1"/>
    <xf numFmtId="0" fontId="175" fillId="0" borderId="0" xfId="3185" applyFont="1" applyBorder="1"/>
    <xf numFmtId="0" fontId="174" fillId="0" borderId="0" xfId="3185" applyNumberFormat="1" applyFont="1" applyFill="1" applyBorder="1" applyAlignment="1" applyProtection="1">
      <alignment wrapText="1"/>
    </xf>
    <xf numFmtId="37" fontId="175" fillId="61" borderId="0" xfId="3185" applyNumberFormat="1" applyFont="1" applyFill="1"/>
    <xf numFmtId="37" fontId="175" fillId="0" borderId="0" xfId="3185" applyNumberFormat="1" applyFont="1" applyBorder="1"/>
    <xf numFmtId="37" fontId="177" fillId="0" borderId="0" xfId="3185" applyNumberFormat="1" applyFont="1"/>
    <xf numFmtId="0" fontId="187" fillId="0" borderId="0" xfId="3185" applyNumberFormat="1" applyFont="1" applyFill="1" applyBorder="1" applyAlignment="1" applyProtection="1">
      <alignment horizontal="left" wrapText="1" indent="2"/>
    </xf>
    <xf numFmtId="37" fontId="175" fillId="0" borderId="0" xfId="3185" applyNumberFormat="1" applyFont="1"/>
    <xf numFmtId="37" fontId="185" fillId="0" borderId="25" xfId="3185" applyNumberFormat="1" applyFont="1" applyBorder="1" applyAlignment="1">
      <alignment vertical="center"/>
    </xf>
    <xf numFmtId="37" fontId="185" fillId="0" borderId="0" xfId="3185" applyNumberFormat="1" applyFont="1" applyBorder="1" applyAlignment="1">
      <alignment vertical="center"/>
    </xf>
    <xf numFmtId="37" fontId="186" fillId="0" borderId="0" xfId="3185" applyNumberFormat="1" applyFont="1" applyBorder="1" applyAlignment="1">
      <alignment vertical="center"/>
    </xf>
    <xf numFmtId="37" fontId="185" fillId="0" borderId="15" xfId="3185" applyNumberFormat="1" applyFont="1" applyFill="1" applyBorder="1" applyAlignment="1">
      <alignment vertical="center"/>
    </xf>
    <xf numFmtId="37" fontId="185" fillId="0" borderId="0" xfId="3185" applyNumberFormat="1" applyFont="1" applyFill="1" applyBorder="1" applyAlignment="1">
      <alignment vertical="center"/>
    </xf>
    <xf numFmtId="0" fontId="185" fillId="0" borderId="0" xfId="3275" applyFont="1" applyFill="1" applyBorder="1" applyAlignment="1">
      <alignment vertical="center"/>
    </xf>
    <xf numFmtId="37" fontId="185" fillId="0" borderId="26" xfId="3185" applyNumberFormat="1" applyFont="1" applyFill="1" applyBorder="1" applyAlignment="1">
      <alignment vertical="center"/>
    </xf>
    <xf numFmtId="37" fontId="175" fillId="0" borderId="0" xfId="3185" applyNumberFormat="1" applyFont="1" applyFill="1" applyBorder="1"/>
    <xf numFmtId="37" fontId="183" fillId="0" borderId="0" xfId="3185" applyNumberFormat="1" applyFont="1" applyFill="1" applyBorder="1" applyAlignment="1" applyProtection="1"/>
    <xf numFmtId="37" fontId="177" fillId="0" borderId="25" xfId="3185" applyNumberFormat="1" applyFont="1" applyBorder="1"/>
    <xf numFmtId="37" fontId="177" fillId="0" borderId="0" xfId="3185" applyNumberFormat="1" applyFont="1" applyBorder="1"/>
    <xf numFmtId="0" fontId="176" fillId="0" borderId="0" xfId="3185" applyNumberFormat="1" applyFont="1" applyFill="1" applyBorder="1" applyAlignment="1" applyProtection="1">
      <alignment wrapText="1"/>
    </xf>
    <xf numFmtId="37" fontId="175" fillId="0" borderId="0" xfId="3185" applyNumberFormat="1" applyFont="1" applyFill="1"/>
    <xf numFmtId="14" fontId="188" fillId="0" borderId="0" xfId="3275" applyNumberFormat="1" applyFont="1" applyFill="1" applyBorder="1" applyAlignment="1">
      <alignment horizontal="center" vertical="center"/>
    </xf>
    <xf numFmtId="0" fontId="174" fillId="0" borderId="0" xfId="3185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9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>
      <alignment vertical="center"/>
    </xf>
    <xf numFmtId="37" fontId="190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left" vertical="center" wrapText="1"/>
    </xf>
    <xf numFmtId="0" fontId="175" fillId="0" borderId="0" xfId="3185" applyFont="1" applyAlignment="1"/>
    <xf numFmtId="3" fontId="185" fillId="0" borderId="0" xfId="3185" applyNumberFormat="1" applyFont="1" applyFill="1" applyBorder="1" applyAlignment="1">
      <alignment horizontal="center" vertical="center"/>
    </xf>
    <xf numFmtId="0" fontId="191" fillId="0" borderId="0" xfId="3185" applyFont="1" applyBorder="1" applyAlignment="1">
      <alignment vertical="center"/>
    </xf>
    <xf numFmtId="0" fontId="175" fillId="0" borderId="0" xfId="3185" applyFont="1" applyFill="1"/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3185" applyNumberFormat="1" applyFont="1" applyBorder="1" applyAlignment="1">
      <alignment horizontal="right"/>
    </xf>
    <xf numFmtId="0" fontId="192" fillId="0" borderId="0" xfId="3185" applyNumberFormat="1" applyFont="1" applyFill="1" applyBorder="1" applyAlignment="1" applyProtection="1"/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3185" applyNumberFormat="1" applyFont="1" applyFill="1" applyBorder="1" applyAlignment="1" applyProtection="1"/>
    <xf numFmtId="37" fontId="175" fillId="0" borderId="0" xfId="3185" applyNumberFormat="1" applyFont="1" applyFill="1" applyBorder="1" applyAlignment="1">
      <alignment horizontal="right"/>
    </xf>
    <xf numFmtId="0" fontId="174" fillId="62" borderId="0" xfId="3185" applyNumberFormat="1" applyFont="1" applyFill="1" applyBorder="1" applyAlignment="1" applyProtection="1">
      <alignment wrapText="1"/>
    </xf>
    <xf numFmtId="37" fontId="177" fillId="0" borderId="25" xfId="3185" applyNumberFormat="1" applyFont="1" applyBorder="1" applyAlignment="1">
      <alignment horizontal="right"/>
    </xf>
    <xf numFmtId="37" fontId="177" fillId="0" borderId="0" xfId="3185" applyNumberFormat="1" applyFont="1" applyBorder="1" applyAlignment="1">
      <alignment horizontal="right"/>
    </xf>
    <xf numFmtId="37" fontId="177" fillId="0" borderId="0" xfId="3185" applyNumberFormat="1" applyFont="1" applyFill="1" applyBorder="1" applyAlignment="1">
      <alignment horizontal="right"/>
    </xf>
    <xf numFmtId="37" fontId="177" fillId="0" borderId="25" xfId="3185" applyNumberFormat="1" applyFont="1" applyFill="1" applyBorder="1" applyAlignment="1">
      <alignment horizontal="right"/>
    </xf>
    <xf numFmtId="0" fontId="174" fillId="0" borderId="15" xfId="3185" applyNumberFormat="1" applyFont="1" applyFill="1" applyBorder="1" applyAlignment="1" applyProtection="1">
      <alignment wrapText="1"/>
    </xf>
    <xf numFmtId="37" fontId="175" fillId="0" borderId="15" xfId="3185" applyNumberFormat="1" applyFont="1" applyBorder="1" applyAlignment="1">
      <alignment horizontal="right"/>
    </xf>
    <xf numFmtId="37" fontId="175" fillId="0" borderId="0" xfId="3185" applyNumberFormat="1" applyFont="1" applyFill="1" applyAlignment="1">
      <alignment horizontal="right"/>
    </xf>
    <xf numFmtId="0" fontId="174" fillId="0" borderId="0" xfId="6596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9" fillId="0" borderId="0" xfId="6597" applyFont="1" applyFill="1" applyAlignment="1">
      <alignment horizontal="center"/>
    </xf>
    <xf numFmtId="0" fontId="189" fillId="0" borderId="0" xfId="6597" applyFont="1" applyAlignment="1">
      <alignment horizontal="center"/>
    </xf>
    <xf numFmtId="0" fontId="187" fillId="62" borderId="0" xfId="3185" applyNumberFormat="1" applyFont="1" applyFill="1" applyBorder="1" applyAlignment="1" applyProtection="1">
      <alignment horizontal="left" wrapText="1" indent="2"/>
    </xf>
    <xf numFmtId="167" fontId="183" fillId="0" borderId="0" xfId="215" applyNumberFormat="1" applyFont="1" applyFill="1" applyBorder="1" applyAlignment="1" applyProtection="1"/>
    <xf numFmtId="37" fontId="185" fillId="0" borderId="25" xfId="6596" applyNumberFormat="1" applyFont="1" applyBorder="1" applyAlignment="1">
      <alignment horizontal="right" vertical="center"/>
    </xf>
    <xf numFmtId="37" fontId="185" fillId="0" borderId="0" xfId="6596" applyNumberFormat="1" applyFont="1" applyBorder="1" applyAlignment="1">
      <alignment horizontal="right" vertical="center"/>
    </xf>
    <xf numFmtId="0" fontId="176" fillId="0" borderId="0" xfId="6596" applyNumberFormat="1" applyFont="1" applyFill="1" applyBorder="1" applyAlignment="1" applyProtection="1">
      <alignment wrapText="1"/>
    </xf>
    <xf numFmtId="37" fontId="175" fillId="0" borderId="0" xfId="6596" applyNumberFormat="1" applyFont="1" applyAlignment="1">
      <alignment horizontal="right"/>
    </xf>
    <xf numFmtId="37" fontId="175" fillId="0" borderId="0" xfId="6596" applyNumberFormat="1" applyFont="1" applyBorder="1" applyAlignment="1">
      <alignment horizontal="right"/>
    </xf>
    <xf numFmtId="37" fontId="177" fillId="0" borderId="15" xfId="6596" applyNumberFormat="1" applyFont="1" applyFill="1" applyBorder="1" applyAlignment="1">
      <alignment horizontal="right"/>
    </xf>
    <xf numFmtId="37" fontId="177" fillId="0" borderId="0" xfId="6596" applyNumberFormat="1" applyFont="1" applyFill="1" applyBorder="1" applyAlignment="1">
      <alignment horizontal="right"/>
    </xf>
    <xf numFmtId="0" fontId="192" fillId="0" borderId="0" xfId="6596" applyNumberFormat="1" applyFont="1" applyFill="1" applyBorder="1" applyAlignment="1" applyProtection="1">
      <alignment wrapText="1"/>
    </xf>
    <xf numFmtId="0" fontId="189" fillId="0" borderId="0" xfId="6597" applyFont="1" applyFill="1" applyAlignment="1">
      <alignment horizontal="center" vertical="center"/>
    </xf>
    <xf numFmtId="0" fontId="189" fillId="0" borderId="0" xfId="6597" applyFont="1" applyAlignment="1">
      <alignment horizontal="center" vertical="center"/>
    </xf>
    <xf numFmtId="0" fontId="189" fillId="0" borderId="0" xfId="6597" applyFont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84" fillId="0" borderId="0" xfId="3185" applyFont="1" applyBorder="1" applyAlignment="1">
      <alignment horizontal="left"/>
    </xf>
    <xf numFmtId="38" fontId="175" fillId="0" borderId="0" xfId="3185" applyNumberFormat="1" applyFont="1"/>
    <xf numFmtId="38" fontId="175" fillId="0" borderId="0" xfId="3185" applyNumberFormat="1" applyFont="1" applyBorder="1"/>
    <xf numFmtId="0" fontId="187" fillId="0" borderId="0" xfId="3185" applyNumberFormat="1" applyFont="1" applyFill="1" applyBorder="1" applyAlignment="1" applyProtection="1">
      <alignment wrapText="1"/>
    </xf>
    <xf numFmtId="0" fontId="176" fillId="0" borderId="0" xfId="3185" applyNumberFormat="1" applyFont="1" applyFill="1" applyBorder="1" applyAlignment="1" applyProtection="1">
      <alignment horizontal="left" wrapText="1" indent="2"/>
    </xf>
    <xf numFmtId="0" fontId="176" fillId="0" borderId="0" xfId="3185" applyNumberFormat="1" applyFont="1" applyFill="1" applyBorder="1" applyAlignment="1" applyProtection="1">
      <alignment horizontal="left" indent="2"/>
    </xf>
    <xf numFmtId="0" fontId="174" fillId="0" borderId="0" xfId="3275" applyFont="1" applyFill="1" applyAlignment="1">
      <alignment vertical="top" wrapText="1"/>
    </xf>
    <xf numFmtId="37" fontId="177" fillId="0" borderId="26" xfId="3185" applyNumberFormat="1" applyFont="1" applyBorder="1"/>
    <xf numFmtId="0" fontId="176" fillId="0" borderId="0" xfId="3185" applyNumberFormat="1" applyFont="1" applyFill="1" applyBorder="1" applyAlignment="1" applyProtection="1">
      <alignment horizontal="left" wrapText="1"/>
    </xf>
    <xf numFmtId="0" fontId="174" fillId="61" borderId="0" xfId="3185" applyNumberFormat="1" applyFont="1" applyFill="1" applyBorder="1" applyAlignment="1" applyProtection="1">
      <alignment horizontal="left" wrapText="1"/>
    </xf>
    <xf numFmtId="37" fontId="177" fillId="61" borderId="15" xfId="3185" applyNumberFormat="1" applyFont="1" applyFill="1" applyBorder="1"/>
    <xf numFmtId="37" fontId="177" fillId="61" borderId="0" xfId="3185" applyNumberFormat="1" applyFont="1" applyFill="1" applyBorder="1"/>
    <xf numFmtId="167" fontId="190" fillId="0" borderId="0" xfId="6595" applyNumberFormat="1" applyFont="1" applyFill="1" applyBorder="1" applyAlignment="1">
      <alignment vertical="center"/>
    </xf>
    <xf numFmtId="1" fontId="190" fillId="0" borderId="0" xfId="6595" applyNumberFormat="1" applyFont="1" applyFill="1" applyBorder="1" applyAlignment="1">
      <alignment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7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82" workbookViewId="0">
      <selection activeCell="B117" sqref="B117"/>
    </sheetView>
  </sheetViews>
  <sheetFormatPr defaultColWidth="9.140625" defaultRowHeight="15"/>
  <cols>
    <col min="1" max="1" width="83.42578125" style="69" customWidth="1"/>
    <col min="2" max="2" width="19.5703125" style="68" customWidth="1"/>
    <col min="3" max="3" width="2.28515625" style="68" customWidth="1"/>
    <col min="4" max="4" width="19.42578125" style="68" customWidth="1"/>
    <col min="5" max="5" width="2.42578125" style="68" customWidth="1"/>
    <col min="6" max="6" width="16" style="69" bestFit="1" customWidth="1"/>
    <col min="7" max="16384" width="9.140625" style="69"/>
  </cols>
  <sheetData>
    <row r="1" spans="1:5">
      <c r="A1" s="67" t="s">
        <v>233</v>
      </c>
    </row>
    <row r="2" spans="1:5">
      <c r="A2" s="70" t="s">
        <v>231</v>
      </c>
    </row>
    <row r="3" spans="1:5">
      <c r="A3" s="70" t="s">
        <v>232</v>
      </c>
    </row>
    <row r="4" spans="1:5">
      <c r="A4" s="70" t="s">
        <v>215</v>
      </c>
    </row>
    <row r="5" spans="1:5">
      <c r="A5" s="71" t="s">
        <v>237</v>
      </c>
    </row>
    <row r="6" spans="1:5">
      <c r="A6" s="72"/>
      <c r="B6" s="73" t="s">
        <v>238</v>
      </c>
      <c r="C6" s="73"/>
      <c r="D6" s="73" t="s">
        <v>238</v>
      </c>
    </row>
    <row r="7" spans="1:5">
      <c r="A7" s="72"/>
      <c r="B7" s="73" t="s">
        <v>239</v>
      </c>
      <c r="C7" s="73"/>
      <c r="D7" s="73" t="s">
        <v>240</v>
      </c>
      <c r="E7" s="69"/>
    </row>
    <row r="8" spans="1:5">
      <c r="A8" s="71" t="s">
        <v>241</v>
      </c>
      <c r="B8" s="74"/>
      <c r="C8" s="74"/>
      <c r="D8" s="74"/>
      <c r="E8" s="69"/>
    </row>
    <row r="9" spans="1:5">
      <c r="A9" s="71"/>
      <c r="B9" s="74"/>
      <c r="C9" s="74"/>
      <c r="D9" s="74"/>
      <c r="E9" s="69"/>
    </row>
    <row r="10" spans="1:5">
      <c r="A10" s="75" t="s">
        <v>242</v>
      </c>
      <c r="B10" s="76"/>
      <c r="C10" s="77"/>
      <c r="D10" s="76"/>
      <c r="E10" s="69"/>
    </row>
    <row r="11" spans="1:5">
      <c r="A11" s="78" t="s">
        <v>243</v>
      </c>
      <c r="B11" s="79">
        <v>14549446</v>
      </c>
      <c r="C11" s="80"/>
      <c r="D11" s="79">
        <v>22895862</v>
      </c>
      <c r="E11" s="69"/>
    </row>
    <row r="12" spans="1:5">
      <c r="A12" s="78" t="s">
        <v>244</v>
      </c>
      <c r="B12" s="81"/>
      <c r="C12" s="80"/>
      <c r="D12" s="81"/>
      <c r="E12" s="69"/>
    </row>
    <row r="13" spans="1:5" ht="16.5" customHeight="1">
      <c r="A13" s="82" t="s">
        <v>245</v>
      </c>
      <c r="B13" s="79"/>
      <c r="C13" s="80"/>
      <c r="D13" s="79"/>
      <c r="E13" s="69"/>
    </row>
    <row r="14" spans="1:5" ht="16.5" customHeight="1">
      <c r="A14" s="82" t="s">
        <v>246</v>
      </c>
      <c r="B14" s="79"/>
      <c r="C14" s="80"/>
      <c r="D14" s="79"/>
      <c r="E14" s="69"/>
    </row>
    <row r="15" spans="1:5">
      <c r="A15" s="82" t="s">
        <v>247</v>
      </c>
      <c r="B15" s="79"/>
      <c r="C15" s="80"/>
      <c r="D15" s="79"/>
      <c r="E15" s="69"/>
    </row>
    <row r="16" spans="1:5">
      <c r="A16" s="82" t="s">
        <v>248</v>
      </c>
      <c r="B16" s="79"/>
      <c r="C16" s="80"/>
      <c r="D16" s="79"/>
      <c r="E16" s="69"/>
    </row>
    <row r="17" spans="1:5">
      <c r="A17" s="78" t="s">
        <v>249</v>
      </c>
      <c r="B17" s="81"/>
      <c r="C17" s="80"/>
      <c r="D17" s="81"/>
      <c r="E17" s="69"/>
    </row>
    <row r="18" spans="1:5">
      <c r="A18" s="82" t="s">
        <v>250</v>
      </c>
      <c r="B18" s="79">
        <v>21619638</v>
      </c>
      <c r="C18" s="80"/>
      <c r="D18" s="79">
        <v>16213973</v>
      </c>
      <c r="E18" s="69"/>
    </row>
    <row r="19" spans="1:5" ht="16.5" customHeight="1">
      <c r="A19" s="82" t="s">
        <v>251</v>
      </c>
      <c r="B19" s="79"/>
      <c r="C19" s="80"/>
      <c r="D19" s="79"/>
      <c r="E19" s="69"/>
    </row>
    <row r="20" spans="1:5" ht="16.5" customHeight="1">
      <c r="A20" s="82" t="s">
        <v>252</v>
      </c>
      <c r="B20" s="79"/>
      <c r="C20" s="80"/>
      <c r="D20" s="79"/>
      <c r="E20" s="69"/>
    </row>
    <row r="21" spans="1:5">
      <c r="A21" s="82" t="s">
        <v>190</v>
      </c>
      <c r="B21" s="79">
        <v>16175372</v>
      </c>
      <c r="C21" s="80"/>
      <c r="D21" s="79">
        <v>17138173</v>
      </c>
      <c r="E21" s="69"/>
    </row>
    <row r="22" spans="1:5">
      <c r="A22" s="82" t="s">
        <v>253</v>
      </c>
      <c r="B22" s="79"/>
      <c r="C22" s="80"/>
      <c r="D22" s="79"/>
      <c r="E22" s="69"/>
    </row>
    <row r="23" spans="1:5">
      <c r="A23" s="78" t="s">
        <v>254</v>
      </c>
      <c r="B23" s="83"/>
      <c r="C23" s="80"/>
      <c r="D23" s="83"/>
      <c r="E23" s="69"/>
    </row>
    <row r="24" spans="1:5">
      <c r="A24" s="82" t="s">
        <v>255</v>
      </c>
      <c r="B24" s="79">
        <v>2815278</v>
      </c>
      <c r="C24" s="80"/>
      <c r="D24" s="79">
        <v>3144222</v>
      </c>
      <c r="E24" s="69"/>
    </row>
    <row r="25" spans="1:5">
      <c r="A25" s="82" t="s">
        <v>256</v>
      </c>
      <c r="B25" s="79"/>
      <c r="C25" s="80"/>
      <c r="D25" s="79"/>
      <c r="E25" s="69"/>
    </row>
    <row r="26" spans="1:5">
      <c r="A26" s="82" t="s">
        <v>257</v>
      </c>
      <c r="B26" s="79"/>
      <c r="C26" s="80"/>
      <c r="D26" s="79"/>
      <c r="E26" s="69"/>
    </row>
    <row r="27" spans="1:5">
      <c r="A27" s="82" t="s">
        <v>258</v>
      </c>
      <c r="B27" s="79"/>
      <c r="C27" s="80"/>
      <c r="D27" s="79"/>
      <c r="E27" s="69"/>
    </row>
    <row r="28" spans="1:5">
      <c r="A28" s="82" t="s">
        <v>259</v>
      </c>
      <c r="B28" s="79"/>
      <c r="C28" s="80"/>
      <c r="D28" s="79"/>
      <c r="E28" s="69"/>
    </row>
    <row r="29" spans="1:5">
      <c r="A29" s="82" t="s">
        <v>260</v>
      </c>
      <c r="B29" s="79"/>
      <c r="C29" s="80"/>
      <c r="D29" s="79"/>
      <c r="E29" s="69"/>
    </row>
    <row r="30" spans="1:5">
      <c r="A30" s="82" t="s">
        <v>261</v>
      </c>
      <c r="B30" s="79"/>
      <c r="C30" s="80"/>
      <c r="D30" s="79"/>
      <c r="E30" s="69"/>
    </row>
    <row r="31" spans="1:5">
      <c r="A31" s="78" t="s">
        <v>262</v>
      </c>
      <c r="B31" s="79"/>
      <c r="C31" s="80"/>
      <c r="D31" s="79"/>
      <c r="E31" s="69"/>
    </row>
    <row r="32" spans="1:5">
      <c r="A32" s="78" t="s">
        <v>263</v>
      </c>
      <c r="B32" s="79"/>
      <c r="C32" s="80"/>
      <c r="D32" s="79"/>
      <c r="E32" s="69"/>
    </row>
    <row r="33" spans="1:5">
      <c r="A33" s="78" t="s">
        <v>264</v>
      </c>
      <c r="B33" s="84">
        <f>SUM(B11:B32)</f>
        <v>55159734</v>
      </c>
      <c r="C33" s="85"/>
      <c r="D33" s="84">
        <f>SUM(D11:D32)</f>
        <v>59392230</v>
      </c>
      <c r="E33" s="69"/>
    </row>
    <row r="34" spans="1:5">
      <c r="A34" s="78"/>
      <c r="B34" s="83"/>
      <c r="C34" s="80"/>
      <c r="D34" s="83"/>
      <c r="E34" s="69"/>
    </row>
    <row r="35" spans="1:5">
      <c r="A35" s="78" t="s">
        <v>265</v>
      </c>
      <c r="B35" s="83"/>
      <c r="C35" s="80"/>
      <c r="D35" s="83"/>
      <c r="E35" s="69"/>
    </row>
    <row r="36" spans="1:5">
      <c r="A36" s="78" t="s">
        <v>266</v>
      </c>
      <c r="B36" s="83"/>
      <c r="C36" s="80"/>
      <c r="D36" s="83"/>
      <c r="E36" s="69"/>
    </row>
    <row r="37" spans="1:5">
      <c r="A37" s="82" t="s">
        <v>267</v>
      </c>
      <c r="B37" s="79"/>
      <c r="C37" s="80"/>
      <c r="D37" s="79"/>
      <c r="E37" s="69"/>
    </row>
    <row r="38" spans="1:5">
      <c r="A38" s="82" t="s">
        <v>268</v>
      </c>
      <c r="B38" s="79"/>
      <c r="C38" s="80"/>
      <c r="D38" s="79"/>
      <c r="E38" s="69"/>
    </row>
    <row r="39" spans="1:5">
      <c r="A39" s="82" t="s">
        <v>269</v>
      </c>
      <c r="B39" s="79"/>
      <c r="C39" s="80"/>
      <c r="D39" s="79"/>
      <c r="E39" s="69"/>
    </row>
    <row r="40" spans="1:5">
      <c r="A40" s="82" t="s">
        <v>270</v>
      </c>
      <c r="B40" s="79"/>
      <c r="C40" s="80"/>
      <c r="D40" s="79"/>
      <c r="E40" s="69"/>
    </row>
    <row r="41" spans="1:5">
      <c r="A41" s="82" t="s">
        <v>271</v>
      </c>
      <c r="B41" s="79"/>
      <c r="C41" s="80"/>
      <c r="D41" s="79"/>
      <c r="E41" s="69"/>
    </row>
    <row r="42" spans="1:5">
      <c r="A42" s="82" t="s">
        <v>272</v>
      </c>
      <c r="B42" s="79"/>
      <c r="C42" s="80"/>
      <c r="D42" s="79"/>
      <c r="E42" s="69"/>
    </row>
    <row r="43" spans="1:5">
      <c r="A43" s="78" t="s">
        <v>273</v>
      </c>
      <c r="B43" s="83"/>
      <c r="C43" s="80"/>
      <c r="D43" s="83"/>
      <c r="E43" s="69"/>
    </row>
    <row r="44" spans="1:5">
      <c r="A44" s="82" t="s">
        <v>274</v>
      </c>
      <c r="B44" s="79">
        <v>1446170868</v>
      </c>
      <c r="C44" s="80"/>
      <c r="D44" s="79">
        <v>1488024488</v>
      </c>
      <c r="E44" s="69"/>
    </row>
    <row r="45" spans="1:5">
      <c r="A45" s="82" t="s">
        <v>275</v>
      </c>
      <c r="B45" s="79">
        <v>11877484</v>
      </c>
      <c r="C45" s="80"/>
      <c r="D45" s="79">
        <v>14846855</v>
      </c>
      <c r="E45" s="69"/>
    </row>
    <row r="46" spans="1:5">
      <c r="A46" s="82" t="s">
        <v>276</v>
      </c>
      <c r="B46" s="79">
        <v>4018984</v>
      </c>
      <c r="C46" s="80"/>
      <c r="D46" s="79">
        <v>5270029</v>
      </c>
      <c r="E46" s="69"/>
    </row>
    <row r="47" spans="1:5">
      <c r="A47" s="82" t="s">
        <v>277</v>
      </c>
      <c r="B47" s="79"/>
      <c r="C47" s="80"/>
      <c r="D47" s="79"/>
      <c r="E47" s="69"/>
    </row>
    <row r="48" spans="1:5">
      <c r="A48" s="82" t="s">
        <v>278</v>
      </c>
      <c r="B48" s="79">
        <v>236772130</v>
      </c>
      <c r="C48" s="80"/>
      <c r="D48" s="79">
        <v>236772130</v>
      </c>
      <c r="E48" s="69"/>
    </row>
    <row r="49" spans="1:5">
      <c r="A49" s="78" t="s">
        <v>279</v>
      </c>
      <c r="B49" s="79"/>
      <c r="C49" s="80"/>
      <c r="D49" s="79"/>
      <c r="E49" s="69"/>
    </row>
    <row r="50" spans="1:5">
      <c r="A50" s="78" t="s">
        <v>280</v>
      </c>
      <c r="B50" s="83"/>
      <c r="C50" s="80"/>
      <c r="D50" s="83"/>
      <c r="E50" s="69"/>
    </row>
    <row r="51" spans="1:5">
      <c r="A51" s="82" t="s">
        <v>281</v>
      </c>
      <c r="B51" s="79"/>
      <c r="C51" s="80"/>
      <c r="D51" s="79"/>
      <c r="E51" s="69"/>
    </row>
    <row r="52" spans="1:5">
      <c r="A52" s="82" t="s">
        <v>282</v>
      </c>
      <c r="B52" s="79"/>
      <c r="C52" s="80"/>
      <c r="D52" s="79"/>
      <c r="E52" s="69"/>
    </row>
    <row r="53" spans="1:5">
      <c r="A53" s="82" t="s">
        <v>283</v>
      </c>
      <c r="B53" s="79"/>
      <c r="C53" s="80"/>
      <c r="D53" s="79"/>
      <c r="E53" s="69"/>
    </row>
    <row r="54" spans="1:5">
      <c r="A54" s="78" t="s">
        <v>284</v>
      </c>
      <c r="B54" s="79"/>
      <c r="C54" s="80"/>
      <c r="D54" s="79"/>
      <c r="E54" s="69"/>
    </row>
    <row r="55" spans="1:5">
      <c r="A55" s="78" t="s">
        <v>285</v>
      </c>
      <c r="B55" s="84">
        <f>SUM(B37:B54)</f>
        <v>1698839466</v>
      </c>
      <c r="C55" s="85"/>
      <c r="D55" s="84">
        <f>SUM(D37:D54)</f>
        <v>1744913502</v>
      </c>
      <c r="E55" s="69"/>
    </row>
    <row r="56" spans="1:5">
      <c r="A56" s="78"/>
      <c r="B56" s="86"/>
      <c r="C56" s="86"/>
      <c r="D56" s="86"/>
      <c r="E56" s="69"/>
    </row>
    <row r="57" spans="1:5" ht="15.75" thickBot="1">
      <c r="A57" s="78" t="s">
        <v>286</v>
      </c>
      <c r="B57" s="87">
        <f>B55+B33</f>
        <v>1753999200</v>
      </c>
      <c r="C57" s="88"/>
      <c r="D57" s="87">
        <f>D55+D33</f>
        <v>1804305732</v>
      </c>
      <c r="E57" s="69"/>
    </row>
    <row r="58" spans="1:5" ht="15.75" thickTop="1">
      <c r="A58" s="89"/>
      <c r="B58" s="83"/>
      <c r="C58" s="80"/>
      <c r="D58" s="83"/>
      <c r="E58" s="69"/>
    </row>
    <row r="59" spans="1:5">
      <c r="A59" s="71" t="s">
        <v>287</v>
      </c>
      <c r="B59" s="83"/>
      <c r="C59" s="80"/>
      <c r="D59" s="83"/>
      <c r="E59" s="69"/>
    </row>
    <row r="60" spans="1:5">
      <c r="A60" s="71"/>
      <c r="B60" s="83"/>
      <c r="C60" s="80"/>
      <c r="D60" s="83"/>
      <c r="E60" s="69"/>
    </row>
    <row r="61" spans="1:5">
      <c r="A61" s="78" t="s">
        <v>288</v>
      </c>
      <c r="B61" s="83"/>
      <c r="C61" s="80"/>
      <c r="D61" s="83"/>
      <c r="E61" s="69"/>
    </row>
    <row r="62" spans="1:5">
      <c r="A62" s="82" t="s">
        <v>289</v>
      </c>
      <c r="B62" s="79"/>
      <c r="C62" s="80"/>
      <c r="D62" s="79"/>
      <c r="E62" s="69"/>
    </row>
    <row r="63" spans="1:5">
      <c r="A63" s="82" t="s">
        <v>290</v>
      </c>
      <c r="B63" s="79"/>
      <c r="C63" s="80"/>
      <c r="D63" s="79"/>
      <c r="E63" s="69"/>
    </row>
    <row r="64" spans="1:5">
      <c r="A64" s="82" t="s">
        <v>291</v>
      </c>
      <c r="B64" s="79">
        <v>471344</v>
      </c>
      <c r="C64" s="80"/>
      <c r="D64" s="79">
        <v>471344</v>
      </c>
      <c r="E64" s="69"/>
    </row>
    <row r="65" spans="1:5">
      <c r="A65" s="82" t="s">
        <v>292</v>
      </c>
      <c r="B65" s="79">
        <v>599046</v>
      </c>
      <c r="C65" s="80"/>
      <c r="D65" s="79">
        <v>610412</v>
      </c>
      <c r="E65" s="69"/>
    </row>
    <row r="66" spans="1:5">
      <c r="A66" s="82" t="s">
        <v>293</v>
      </c>
      <c r="B66" s="79"/>
      <c r="C66" s="80"/>
      <c r="D66" s="79"/>
      <c r="E66" s="69"/>
    </row>
    <row r="67" spans="1:5">
      <c r="A67" s="82" t="s">
        <v>294</v>
      </c>
      <c r="B67" s="79"/>
      <c r="C67" s="80"/>
      <c r="D67" s="79"/>
      <c r="E67" s="69"/>
    </row>
    <row r="68" spans="1:5">
      <c r="A68" s="82" t="s">
        <v>295</v>
      </c>
      <c r="B68" s="79"/>
      <c r="C68" s="80"/>
      <c r="D68" s="79"/>
      <c r="E68" s="69"/>
    </row>
    <row r="69" spans="1:5">
      <c r="A69" s="82" t="s">
        <v>296</v>
      </c>
      <c r="B69" s="79">
        <v>1363613</v>
      </c>
      <c r="C69" s="80"/>
      <c r="D69" s="79">
        <v>1514603</v>
      </c>
      <c r="E69" s="69"/>
    </row>
    <row r="70" spans="1:5">
      <c r="A70" s="82" t="s">
        <v>297</v>
      </c>
      <c r="B70" s="79">
        <v>136375</v>
      </c>
      <c r="C70" s="80"/>
      <c r="D70" s="79">
        <v>136484</v>
      </c>
      <c r="E70" s="69"/>
    </row>
    <row r="71" spans="1:5">
      <c r="A71" s="82" t="s">
        <v>298</v>
      </c>
      <c r="B71" s="79"/>
      <c r="C71" s="80"/>
      <c r="D71" s="79"/>
      <c r="E71" s="69"/>
    </row>
    <row r="72" spans="1:5">
      <c r="A72" s="78" t="s">
        <v>299</v>
      </c>
      <c r="B72" s="79"/>
      <c r="C72" s="80"/>
      <c r="D72" s="79"/>
      <c r="E72" s="69"/>
    </row>
    <row r="73" spans="1:5">
      <c r="A73" s="78" t="s">
        <v>300</v>
      </c>
      <c r="B73" s="79"/>
      <c r="C73" s="80"/>
      <c r="D73" s="79"/>
      <c r="E73" s="69"/>
    </row>
    <row r="74" spans="1:5">
      <c r="A74" s="78" t="s">
        <v>301</v>
      </c>
      <c r="B74" s="79"/>
      <c r="C74" s="80"/>
      <c r="D74" s="79"/>
      <c r="E74" s="69"/>
    </row>
    <row r="75" spans="1:5">
      <c r="A75" s="78" t="s">
        <v>302</v>
      </c>
      <c r="B75" s="84">
        <f>SUM(B62:B74)</f>
        <v>2570378</v>
      </c>
      <c r="C75" s="85"/>
      <c r="D75" s="84">
        <f>SUM(D62:D74)</f>
        <v>2732843</v>
      </c>
      <c r="E75" s="69"/>
    </row>
    <row r="76" spans="1:5">
      <c r="A76" s="78"/>
      <c r="B76" s="83"/>
      <c r="C76" s="80"/>
      <c r="D76" s="83"/>
      <c r="E76" s="69"/>
    </row>
    <row r="77" spans="1:5">
      <c r="A77" s="78" t="s">
        <v>303</v>
      </c>
      <c r="B77" s="83"/>
      <c r="C77" s="80"/>
      <c r="D77" s="83"/>
      <c r="E77" s="69"/>
    </row>
    <row r="78" spans="1:5">
      <c r="A78" s="82" t="s">
        <v>289</v>
      </c>
      <c r="B78" s="79"/>
      <c r="C78" s="80"/>
      <c r="D78" s="79"/>
      <c r="E78" s="69"/>
    </row>
    <row r="79" spans="1:5">
      <c r="A79" s="82" t="s">
        <v>290</v>
      </c>
      <c r="B79" s="79"/>
      <c r="C79" s="80"/>
      <c r="D79" s="79"/>
      <c r="E79" s="69"/>
    </row>
    <row r="80" spans="1:5">
      <c r="A80" s="82" t="s">
        <v>291</v>
      </c>
      <c r="B80" s="79"/>
      <c r="C80" s="80"/>
      <c r="D80" s="79"/>
      <c r="E80" s="69"/>
    </row>
    <row r="81" spans="1:5">
      <c r="A81" s="82" t="s">
        <v>292</v>
      </c>
      <c r="B81" s="79"/>
      <c r="C81" s="80"/>
      <c r="D81" s="79"/>
      <c r="E81" s="69"/>
    </row>
    <row r="82" spans="1:5">
      <c r="A82" s="82" t="s">
        <v>293</v>
      </c>
      <c r="B82" s="79"/>
      <c r="C82" s="80"/>
      <c r="D82" s="79"/>
      <c r="E82" s="69"/>
    </row>
    <row r="83" spans="1:5">
      <c r="A83" s="82" t="s">
        <v>294</v>
      </c>
      <c r="B83" s="79"/>
      <c r="C83" s="80"/>
      <c r="D83" s="79"/>
      <c r="E83" s="69"/>
    </row>
    <row r="84" spans="1:5">
      <c r="A84" s="82" t="s">
        <v>295</v>
      </c>
      <c r="B84" s="79"/>
      <c r="C84" s="80"/>
      <c r="D84" s="79"/>
      <c r="E84" s="69"/>
    </row>
    <row r="85" spans="1:5">
      <c r="A85" s="82" t="s">
        <v>298</v>
      </c>
      <c r="B85" s="79"/>
      <c r="C85" s="80"/>
      <c r="D85" s="79"/>
      <c r="E85" s="69"/>
    </row>
    <row r="86" spans="1:5">
      <c r="A86" s="78" t="s">
        <v>299</v>
      </c>
      <c r="B86" s="79"/>
      <c r="C86" s="80"/>
      <c r="D86" s="79"/>
      <c r="E86" s="69"/>
    </row>
    <row r="87" spans="1:5">
      <c r="A87" s="78" t="s">
        <v>300</v>
      </c>
      <c r="B87" s="79">
        <v>557100519</v>
      </c>
      <c r="C87" s="80"/>
      <c r="D87" s="79">
        <v>586421599</v>
      </c>
      <c r="E87" s="69"/>
    </row>
    <row r="88" spans="1:5">
      <c r="A88" s="78" t="s">
        <v>301</v>
      </c>
      <c r="B88" s="83"/>
      <c r="C88" s="80"/>
      <c r="D88" s="83"/>
      <c r="E88" s="69"/>
    </row>
    <row r="89" spans="1:5">
      <c r="A89" s="82" t="s">
        <v>304</v>
      </c>
      <c r="B89" s="79"/>
      <c r="C89" s="80"/>
      <c r="D89" s="79"/>
      <c r="E89" s="69"/>
    </row>
    <row r="90" spans="1:5">
      <c r="A90" s="82" t="s">
        <v>305</v>
      </c>
      <c r="B90" s="79"/>
      <c r="C90" s="80"/>
      <c r="D90" s="79"/>
      <c r="E90" s="69"/>
    </row>
    <row r="91" spans="1:5">
      <c r="A91" s="78" t="s">
        <v>306</v>
      </c>
      <c r="B91" s="79"/>
      <c r="C91" s="80"/>
      <c r="D91" s="79"/>
      <c r="E91" s="69"/>
    </row>
    <row r="92" spans="1:5">
      <c r="A92" s="78" t="s">
        <v>307</v>
      </c>
      <c r="B92" s="84">
        <f>SUM(B78:B91)</f>
        <v>557100519</v>
      </c>
      <c r="C92" s="85"/>
      <c r="D92" s="84">
        <f>SUM(D78:D91)</f>
        <v>586421599</v>
      </c>
      <c r="E92" s="69"/>
    </row>
    <row r="93" spans="1:5">
      <c r="A93" s="78"/>
      <c r="B93" s="86"/>
      <c r="C93" s="86"/>
      <c r="D93" s="86"/>
      <c r="E93" s="69"/>
    </row>
    <row r="94" spans="1:5">
      <c r="A94" s="78" t="s">
        <v>308</v>
      </c>
      <c r="B94" s="90">
        <f>B75+B92</f>
        <v>559670897</v>
      </c>
      <c r="C94" s="88"/>
      <c r="D94" s="90">
        <f>D75+D92</f>
        <v>589154442</v>
      </c>
      <c r="E94" s="69"/>
    </row>
    <row r="95" spans="1:5">
      <c r="A95" s="78"/>
      <c r="B95" s="83"/>
      <c r="C95" s="80"/>
      <c r="D95" s="83"/>
      <c r="E95" s="69"/>
    </row>
    <row r="96" spans="1:5">
      <c r="A96" s="78" t="s">
        <v>309</v>
      </c>
      <c r="B96" s="83"/>
      <c r="C96" s="80"/>
      <c r="D96" s="83"/>
      <c r="E96" s="69"/>
    </row>
    <row r="97" spans="1:6">
      <c r="A97" s="78" t="s">
        <v>310</v>
      </c>
      <c r="B97" s="79">
        <v>528241000</v>
      </c>
      <c r="C97" s="80"/>
      <c r="D97" s="79">
        <v>569562000</v>
      </c>
      <c r="E97" s="69"/>
    </row>
    <row r="98" spans="1:6">
      <c r="A98" s="78" t="s">
        <v>211</v>
      </c>
      <c r="B98" s="79"/>
      <c r="C98" s="80"/>
      <c r="D98" s="79"/>
      <c r="E98" s="69"/>
    </row>
    <row r="99" spans="1:6">
      <c r="A99" s="78" t="s">
        <v>212</v>
      </c>
      <c r="B99" s="79">
        <v>663140498</v>
      </c>
      <c r="C99" s="80"/>
      <c r="D99" s="79">
        <v>670835431</v>
      </c>
      <c r="E99" s="69"/>
    </row>
    <row r="100" spans="1:6">
      <c r="A100" s="78" t="s">
        <v>29</v>
      </c>
      <c r="B100" s="83"/>
      <c r="C100" s="80"/>
      <c r="D100" s="83"/>
      <c r="E100" s="69"/>
    </row>
    <row r="101" spans="1:6">
      <c r="A101" s="82" t="s">
        <v>311</v>
      </c>
      <c r="B101" s="79"/>
      <c r="C101" s="80"/>
      <c r="D101" s="79"/>
      <c r="E101" s="69"/>
    </row>
    <row r="102" spans="1:6">
      <c r="A102" s="82" t="s">
        <v>312</v>
      </c>
      <c r="B102" s="79"/>
      <c r="C102" s="80"/>
      <c r="D102" s="79"/>
      <c r="E102" s="69"/>
    </row>
    <row r="103" spans="1:6">
      <c r="A103" s="82" t="s">
        <v>29</v>
      </c>
      <c r="B103" s="79">
        <v>16074859</v>
      </c>
      <c r="C103" s="80"/>
      <c r="D103" s="79">
        <f>518074+15557711</f>
        <v>16075785</v>
      </c>
      <c r="E103" s="69"/>
    </row>
    <row r="104" spans="1:6">
      <c r="A104" s="82" t="s">
        <v>313</v>
      </c>
      <c r="B104" s="79">
        <v>7694933</v>
      </c>
      <c r="C104" s="80"/>
      <c r="D104" s="79">
        <v>18030919</v>
      </c>
      <c r="E104" s="69"/>
    </row>
    <row r="105" spans="1:6">
      <c r="A105" s="78" t="s">
        <v>314</v>
      </c>
      <c r="B105" s="79"/>
      <c r="C105" s="91"/>
      <c r="D105" s="79">
        <v>-32670901</v>
      </c>
      <c r="E105" s="69"/>
      <c r="F105" s="92"/>
    </row>
    <row r="106" spans="1:6">
      <c r="A106" s="78" t="s">
        <v>315</v>
      </c>
      <c r="B106" s="79">
        <v>-20822987</v>
      </c>
      <c r="C106" s="80"/>
      <c r="D106" s="79">
        <v>-26681944</v>
      </c>
      <c r="E106" s="69"/>
    </row>
    <row r="107" spans="1:6" ht="18" customHeight="1">
      <c r="A107" s="78" t="s">
        <v>316</v>
      </c>
      <c r="B107" s="93">
        <f>SUM(B97:B106)</f>
        <v>1194328303</v>
      </c>
      <c r="C107" s="94"/>
      <c r="D107" s="93">
        <f>SUM(D97:D106)</f>
        <v>1215151290</v>
      </c>
      <c r="E107" s="69"/>
    </row>
    <row r="108" spans="1:6">
      <c r="A108" s="95" t="s">
        <v>214</v>
      </c>
      <c r="B108" s="79"/>
      <c r="C108" s="80"/>
      <c r="D108" s="79"/>
      <c r="E108" s="69"/>
    </row>
    <row r="109" spans="1:6">
      <c r="A109" s="78" t="s">
        <v>317</v>
      </c>
      <c r="B109" s="90">
        <f>SUM(B107:B108)</f>
        <v>1194328303</v>
      </c>
      <c r="C109" s="88"/>
      <c r="D109" s="90">
        <f>SUM(D107:D108)</f>
        <v>1215151290</v>
      </c>
      <c r="E109" s="69"/>
    </row>
    <row r="110" spans="1:6">
      <c r="A110" s="78"/>
      <c r="B110" s="96"/>
      <c r="C110" s="91"/>
      <c r="D110" s="96"/>
      <c r="E110" s="97"/>
    </row>
    <row r="111" spans="1:6" ht="15.75" thickBot="1">
      <c r="A111" s="98" t="s">
        <v>318</v>
      </c>
      <c r="B111" s="87">
        <f>B94+B109</f>
        <v>1753999200</v>
      </c>
      <c r="C111" s="88"/>
      <c r="D111" s="87">
        <f>D94+D109</f>
        <v>1804305732</v>
      </c>
      <c r="E111" s="99"/>
    </row>
    <row r="112" spans="1:6" ht="15.75" thickTop="1">
      <c r="A112" s="100"/>
      <c r="B112" s="101"/>
      <c r="C112" s="101"/>
      <c r="D112" s="101"/>
      <c r="E112" s="101"/>
    </row>
    <row r="113" spans="1:5">
      <c r="A113" s="102" t="s">
        <v>319</v>
      </c>
      <c r="B113" s="103">
        <f>B57-B111</f>
        <v>0</v>
      </c>
      <c r="C113" s="102"/>
      <c r="D113" s="103">
        <f>D57-D111</f>
        <v>0</v>
      </c>
      <c r="E113" s="104"/>
    </row>
    <row r="114" spans="1:5">
      <c r="A114" s="104"/>
      <c r="B114" s="104"/>
      <c r="C114" s="104"/>
      <c r="D114" s="104"/>
      <c r="E114" s="104"/>
    </row>
    <row r="115" spans="1:5">
      <c r="A115" s="104"/>
      <c r="B115" s="104"/>
      <c r="C115" s="104"/>
      <c r="D115" s="104"/>
      <c r="E115" s="104"/>
    </row>
    <row r="116" spans="1:5" ht="30" customHeight="1">
      <c r="A116" s="105" t="s">
        <v>320</v>
      </c>
      <c r="B116" s="105"/>
      <c r="C116" s="105"/>
      <c r="D116" s="105"/>
      <c r="E116" s="104"/>
    </row>
    <row r="117" spans="1:5">
      <c r="A117" s="104"/>
      <c r="B117" s="104"/>
      <c r="C117" s="104"/>
      <c r="D117" s="104"/>
      <c r="E117" s="104"/>
    </row>
    <row r="118" spans="1:5">
      <c r="A118" s="104"/>
      <c r="B118" s="104"/>
      <c r="C118" s="104"/>
      <c r="D118" s="104"/>
      <c r="E118" s="104"/>
    </row>
    <row r="119" spans="1:5">
      <c r="A119" s="104"/>
      <c r="B119" s="104"/>
      <c r="C119" s="104"/>
      <c r="D119" s="104"/>
      <c r="E119" s="104"/>
    </row>
    <row r="120" spans="1:5">
      <c r="A120" s="104"/>
      <c r="B120" s="104"/>
      <c r="C120" s="104"/>
      <c r="D120" s="104"/>
      <c r="E120" s="104"/>
    </row>
    <row r="121" spans="1:5">
      <c r="A121" s="104"/>
      <c r="B121" s="104"/>
      <c r="C121" s="104"/>
      <c r="D121" s="104"/>
      <c r="E121" s="104"/>
    </row>
    <row r="122" spans="1:5">
      <c r="A122" s="104"/>
      <c r="B122" s="104"/>
      <c r="C122" s="104"/>
      <c r="D122" s="104"/>
      <c r="E122" s="104"/>
    </row>
    <row r="123" spans="1:5">
      <c r="A123" s="104"/>
      <c r="B123" s="101"/>
      <c r="C123" s="101"/>
      <c r="D123" s="101"/>
      <c r="E123" s="101"/>
    </row>
    <row r="124" spans="1:5">
      <c r="A124" s="104"/>
      <c r="B124" s="101"/>
      <c r="C124" s="101"/>
      <c r="D124" s="101"/>
      <c r="E124" s="101"/>
    </row>
    <row r="125" spans="1:5">
      <c r="A125" s="104"/>
      <c r="B125" s="101"/>
      <c r="C125" s="101"/>
      <c r="D125" s="101"/>
      <c r="E125" s="101"/>
    </row>
    <row r="126" spans="1:5">
      <c r="A126" s="104"/>
      <c r="B126" s="101"/>
      <c r="C126" s="101"/>
      <c r="D126" s="101"/>
      <c r="E126" s="101"/>
    </row>
    <row r="127" spans="1:5">
      <c r="A127" s="104"/>
      <c r="B127" s="101"/>
      <c r="C127" s="101"/>
      <c r="D127" s="101"/>
      <c r="E127" s="101"/>
    </row>
    <row r="128" spans="1:5">
      <c r="A128" s="104"/>
      <c r="B128" s="101"/>
      <c r="C128" s="101"/>
      <c r="D128" s="101"/>
      <c r="E128" s="10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RowHeight="15"/>
  <cols>
    <col min="1" max="1" width="110.5703125" style="69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68" customWidth="1"/>
    <col min="6" max="6" width="22" style="68" customWidth="1"/>
    <col min="7" max="8" width="11" style="69" bestFit="1" customWidth="1"/>
    <col min="9" max="9" width="9.5703125" style="69" bestFit="1" customWidth="1"/>
    <col min="10" max="16384" width="9.140625" style="69"/>
  </cols>
  <sheetData>
    <row r="1" spans="1:6">
      <c r="A1" s="67" t="s">
        <v>233</v>
      </c>
    </row>
    <row r="2" spans="1:6">
      <c r="A2" s="70" t="s">
        <v>231</v>
      </c>
    </row>
    <row r="3" spans="1:6">
      <c r="A3" s="70" t="s">
        <v>232</v>
      </c>
    </row>
    <row r="4" spans="1:6">
      <c r="A4" s="70" t="s">
        <v>321</v>
      </c>
    </row>
    <row r="5" spans="1:6">
      <c r="A5" s="67" t="s">
        <v>322</v>
      </c>
      <c r="B5" s="69"/>
      <c r="C5" s="69"/>
      <c r="D5" s="69"/>
      <c r="E5" s="69"/>
      <c r="F5" s="69"/>
    </row>
    <row r="6" spans="1:6">
      <c r="A6" s="106"/>
      <c r="B6" s="73" t="s">
        <v>238</v>
      </c>
      <c r="C6" s="73"/>
      <c r="D6" s="73" t="s">
        <v>238</v>
      </c>
      <c r="E6" s="107"/>
      <c r="F6" s="69"/>
    </row>
    <row r="7" spans="1:6">
      <c r="A7" s="106"/>
      <c r="B7" s="73" t="s">
        <v>239</v>
      </c>
      <c r="C7" s="73"/>
      <c r="D7" s="73" t="s">
        <v>240</v>
      </c>
      <c r="E7" s="107"/>
      <c r="F7" s="69"/>
    </row>
    <row r="8" spans="1:6">
      <c r="A8" s="108"/>
      <c r="B8" s="76"/>
      <c r="C8" s="77"/>
      <c r="D8" s="76"/>
      <c r="E8" s="109"/>
      <c r="F8" s="69"/>
    </row>
    <row r="9" spans="1:6">
      <c r="A9" s="78" t="s">
        <v>323</v>
      </c>
      <c r="B9" s="110"/>
      <c r="C9" s="111"/>
      <c r="D9" s="110"/>
      <c r="E9" s="110"/>
      <c r="F9" s="112" t="s">
        <v>324</v>
      </c>
    </row>
    <row r="10" spans="1:6">
      <c r="A10" s="82" t="s">
        <v>325</v>
      </c>
      <c r="B10" s="113">
        <v>64482382</v>
      </c>
      <c r="C10" s="111"/>
      <c r="D10" s="113">
        <v>63982979</v>
      </c>
      <c r="E10" s="110"/>
      <c r="F10" s="114" t="s">
        <v>326</v>
      </c>
    </row>
    <row r="11" spans="1:6">
      <c r="A11" s="82" t="s">
        <v>327</v>
      </c>
      <c r="B11" s="113"/>
      <c r="C11" s="111"/>
      <c r="D11" s="113"/>
      <c r="E11" s="110"/>
      <c r="F11" s="114" t="s">
        <v>328</v>
      </c>
    </row>
    <row r="12" spans="1:6">
      <c r="A12" s="82" t="s">
        <v>329</v>
      </c>
      <c r="B12" s="113"/>
      <c r="C12" s="111"/>
      <c r="D12" s="113"/>
      <c r="E12" s="110"/>
      <c r="F12" s="114" t="s">
        <v>328</v>
      </c>
    </row>
    <row r="13" spans="1:6">
      <c r="A13" s="82" t="s">
        <v>330</v>
      </c>
      <c r="B13" s="113"/>
      <c r="C13" s="111"/>
      <c r="D13" s="113"/>
      <c r="E13" s="110"/>
      <c r="F13" s="114" t="s">
        <v>328</v>
      </c>
    </row>
    <row r="14" spans="1:6">
      <c r="A14" s="82" t="s">
        <v>331</v>
      </c>
      <c r="B14" s="113"/>
      <c r="C14" s="111"/>
      <c r="D14" s="113"/>
      <c r="E14" s="110"/>
      <c r="F14" s="114" t="s">
        <v>332</v>
      </c>
    </row>
    <row r="15" spans="1:6">
      <c r="A15" s="78" t="s">
        <v>333</v>
      </c>
      <c r="B15" s="113"/>
      <c r="C15" s="111"/>
      <c r="D15" s="113"/>
      <c r="E15" s="110"/>
      <c r="F15" s="69"/>
    </row>
    <row r="16" spans="1:6">
      <c r="A16" s="78" t="s">
        <v>334</v>
      </c>
      <c r="B16" s="113"/>
      <c r="C16" s="111"/>
      <c r="D16" s="113"/>
      <c r="E16" s="110"/>
      <c r="F16" s="69"/>
    </row>
    <row r="17" spans="1:6">
      <c r="A17" s="78" t="s">
        <v>335</v>
      </c>
      <c r="B17" s="113">
        <v>6030670</v>
      </c>
      <c r="C17" s="111"/>
      <c r="D17" s="113">
        <v>4823856</v>
      </c>
      <c r="E17" s="110"/>
      <c r="F17" s="69"/>
    </row>
    <row r="18" spans="1:6">
      <c r="A18" s="78" t="s">
        <v>336</v>
      </c>
      <c r="B18" s="110"/>
      <c r="C18" s="111"/>
      <c r="D18" s="110"/>
      <c r="E18" s="110"/>
      <c r="F18" s="69"/>
    </row>
    <row r="19" spans="1:6">
      <c r="A19" s="82" t="s">
        <v>336</v>
      </c>
      <c r="B19" s="113">
        <v>-1450442</v>
      </c>
      <c r="C19" s="111"/>
      <c r="D19" s="113">
        <v>-1652829</v>
      </c>
      <c r="E19" s="110"/>
      <c r="F19" s="69"/>
    </row>
    <row r="20" spans="1:6">
      <c r="A20" s="82" t="s">
        <v>337</v>
      </c>
      <c r="B20" s="113"/>
      <c r="C20" s="111"/>
      <c r="D20" s="113"/>
      <c r="E20" s="110"/>
      <c r="F20" s="69"/>
    </row>
    <row r="21" spans="1:6">
      <c r="A21" s="78" t="s">
        <v>338</v>
      </c>
      <c r="B21" s="110"/>
      <c r="C21" s="111"/>
      <c r="D21" s="110"/>
      <c r="E21" s="110"/>
      <c r="F21" s="69"/>
    </row>
    <row r="22" spans="1:6">
      <c r="A22" s="82" t="s">
        <v>339</v>
      </c>
      <c r="B22" s="113">
        <v>-57266298</v>
      </c>
      <c r="C22" s="111"/>
      <c r="D22" s="113">
        <v>-58585927</v>
      </c>
      <c r="E22" s="110"/>
      <c r="F22" s="69"/>
    </row>
    <row r="23" spans="1:6">
      <c r="A23" s="82" t="s">
        <v>340</v>
      </c>
      <c r="B23" s="113">
        <v>-9973487</v>
      </c>
      <c r="C23" s="111"/>
      <c r="D23" s="113">
        <v>-10184996</v>
      </c>
      <c r="E23" s="110"/>
      <c r="F23" s="69"/>
    </row>
    <row r="24" spans="1:6">
      <c r="A24" s="82" t="s">
        <v>341</v>
      </c>
      <c r="B24" s="113"/>
      <c r="C24" s="111"/>
      <c r="D24" s="113"/>
      <c r="E24" s="110"/>
      <c r="F24" s="69"/>
    </row>
    <row r="25" spans="1:6">
      <c r="A25" s="78" t="s">
        <v>342</v>
      </c>
      <c r="B25" s="113"/>
      <c r="C25" s="111"/>
      <c r="D25" s="113"/>
      <c r="E25" s="110"/>
      <c r="F25" s="69"/>
    </row>
    <row r="26" spans="1:6">
      <c r="A26" s="78" t="s">
        <v>343</v>
      </c>
      <c r="B26" s="113">
        <v>-46074036</v>
      </c>
      <c r="C26" s="111"/>
      <c r="D26" s="113">
        <v>-49322447</v>
      </c>
      <c r="E26" s="110"/>
      <c r="F26" s="69"/>
    </row>
    <row r="27" spans="1:6">
      <c r="A27" s="78" t="s">
        <v>344</v>
      </c>
      <c r="B27" s="113">
        <v>-6114097</v>
      </c>
      <c r="C27" s="111"/>
      <c r="D27" s="113">
        <v>-9098141</v>
      </c>
      <c r="E27" s="110"/>
      <c r="F27" s="69"/>
    </row>
    <row r="28" spans="1:6">
      <c r="A28" s="78" t="s">
        <v>345</v>
      </c>
      <c r="B28" s="110"/>
      <c r="C28" s="111"/>
      <c r="D28" s="110"/>
      <c r="E28" s="110"/>
      <c r="F28" s="69"/>
    </row>
    <row r="29" spans="1:6" ht="15" customHeight="1">
      <c r="A29" s="82" t="s">
        <v>346</v>
      </c>
      <c r="B29" s="113"/>
      <c r="C29" s="111"/>
      <c r="D29" s="113"/>
      <c r="E29" s="110"/>
      <c r="F29" s="69"/>
    </row>
    <row r="30" spans="1:6" ht="15" customHeight="1">
      <c r="A30" s="82" t="s">
        <v>347</v>
      </c>
      <c r="B30" s="113"/>
      <c r="C30" s="111"/>
      <c r="D30" s="113"/>
      <c r="E30" s="110"/>
      <c r="F30" s="69"/>
    </row>
    <row r="31" spans="1:6" ht="15" customHeight="1">
      <c r="A31" s="82" t="s">
        <v>348</v>
      </c>
      <c r="B31" s="113">
        <v>29514290</v>
      </c>
      <c r="C31" s="111"/>
      <c r="D31" s="113">
        <v>30864295</v>
      </c>
      <c r="E31" s="110"/>
      <c r="F31" s="69"/>
    </row>
    <row r="32" spans="1:6" ht="15" customHeight="1">
      <c r="A32" s="82" t="s">
        <v>349</v>
      </c>
      <c r="B32" s="113">
        <v>28031</v>
      </c>
      <c r="C32" s="111"/>
      <c r="D32" s="113">
        <v>1845000</v>
      </c>
      <c r="E32" s="110"/>
      <c r="F32" s="69"/>
    </row>
    <row r="33" spans="1:6" ht="15" customHeight="1">
      <c r="A33" s="82" t="s">
        <v>350</v>
      </c>
      <c r="B33" s="113"/>
      <c r="C33" s="111"/>
      <c r="D33" s="113"/>
      <c r="E33" s="110"/>
      <c r="F33" s="69"/>
    </row>
    <row r="34" spans="1:6" ht="15" customHeight="1">
      <c r="A34" s="82" t="s">
        <v>351</v>
      </c>
      <c r="B34" s="113"/>
      <c r="C34" s="111"/>
      <c r="D34" s="113"/>
      <c r="E34" s="110"/>
      <c r="F34" s="69"/>
    </row>
    <row r="35" spans="1:6">
      <c r="A35" s="78" t="s">
        <v>352</v>
      </c>
      <c r="B35" s="113"/>
      <c r="C35" s="111"/>
      <c r="D35" s="113"/>
      <c r="E35" s="110"/>
      <c r="F35" s="69"/>
    </row>
    <row r="36" spans="1:6">
      <c r="A36" s="78" t="s">
        <v>353</v>
      </c>
      <c r="B36" s="110"/>
      <c r="C36" s="115"/>
      <c r="D36" s="110"/>
      <c r="E36" s="110"/>
      <c r="F36" s="69"/>
    </row>
    <row r="37" spans="1:6">
      <c r="A37" s="82" t="s">
        <v>354</v>
      </c>
      <c r="B37" s="113"/>
      <c r="C37" s="111"/>
      <c r="D37" s="113">
        <v>646266</v>
      </c>
      <c r="E37" s="110"/>
      <c r="F37" s="69"/>
    </row>
    <row r="38" spans="1:6">
      <c r="A38" s="82" t="s">
        <v>355</v>
      </c>
      <c r="B38" s="113"/>
      <c r="C38" s="111"/>
      <c r="D38" s="113"/>
      <c r="E38" s="110"/>
      <c r="F38" s="69"/>
    </row>
    <row r="39" spans="1:6">
      <c r="A39" s="82" t="s">
        <v>356</v>
      </c>
      <c r="B39" s="113"/>
      <c r="C39" s="111"/>
      <c r="D39" s="113"/>
      <c r="E39" s="110"/>
      <c r="F39" s="69"/>
    </row>
    <row r="40" spans="1:6">
      <c r="A40" s="78" t="s">
        <v>357</v>
      </c>
      <c r="B40" s="113"/>
      <c r="C40" s="111"/>
      <c r="D40" s="113"/>
      <c r="E40" s="110"/>
      <c r="F40" s="69"/>
    </row>
    <row r="41" spans="1:6">
      <c r="A41" s="116" t="s">
        <v>358</v>
      </c>
      <c r="B41" s="113"/>
      <c r="C41" s="111"/>
      <c r="D41" s="113"/>
      <c r="E41" s="110"/>
      <c r="F41" s="69"/>
    </row>
    <row r="42" spans="1:6">
      <c r="A42" s="78" t="s">
        <v>359</v>
      </c>
      <c r="B42" s="117">
        <f>SUM(B9:B41)</f>
        <v>-20822987</v>
      </c>
      <c r="C42" s="118"/>
      <c r="D42" s="117">
        <f>SUM(D9:D41)</f>
        <v>-26681944</v>
      </c>
      <c r="E42" s="119"/>
      <c r="F42" s="69"/>
    </row>
    <row r="43" spans="1:6">
      <c r="A43" s="78" t="s">
        <v>360</v>
      </c>
      <c r="B43" s="118"/>
      <c r="C43" s="118"/>
      <c r="D43" s="118"/>
      <c r="E43" s="119"/>
      <c r="F43" s="69"/>
    </row>
    <row r="44" spans="1:6">
      <c r="A44" s="82" t="s">
        <v>361</v>
      </c>
      <c r="B44" s="113"/>
      <c r="C44" s="111"/>
      <c r="D44" s="113"/>
      <c r="E44" s="110"/>
      <c r="F44" s="69"/>
    </row>
    <row r="45" spans="1:6">
      <c r="A45" s="82" t="s">
        <v>362</v>
      </c>
      <c r="B45" s="113"/>
      <c r="C45" s="111"/>
      <c r="D45" s="113"/>
      <c r="E45" s="110"/>
      <c r="F45" s="69"/>
    </row>
    <row r="46" spans="1:6">
      <c r="A46" s="82" t="s">
        <v>363</v>
      </c>
      <c r="B46" s="113"/>
      <c r="C46" s="111"/>
      <c r="D46" s="113"/>
      <c r="E46" s="110"/>
      <c r="F46" s="69"/>
    </row>
    <row r="47" spans="1:6">
      <c r="A47" s="78" t="s">
        <v>364</v>
      </c>
      <c r="B47" s="120">
        <f>SUM(B42:B46)</f>
        <v>-20822987</v>
      </c>
      <c r="C47" s="119"/>
      <c r="D47" s="120">
        <f>SUM(D42:D46)</f>
        <v>-26681944</v>
      </c>
      <c r="E47" s="119"/>
      <c r="F47" s="69"/>
    </row>
    <row r="48" spans="1:6" ht="15.75" thickBot="1">
      <c r="A48" s="121"/>
      <c r="B48" s="122"/>
      <c r="C48" s="122"/>
      <c r="D48" s="122"/>
      <c r="E48" s="123"/>
      <c r="F48" s="69"/>
    </row>
    <row r="49" spans="1:6" ht="15.75" thickTop="1">
      <c r="A49" s="124" t="s">
        <v>365</v>
      </c>
      <c r="B49" s="125"/>
      <c r="C49" s="125"/>
      <c r="D49" s="125"/>
      <c r="E49" s="123"/>
      <c r="F49" s="69"/>
    </row>
    <row r="50" spans="1:6">
      <c r="A50" s="82" t="s">
        <v>366</v>
      </c>
      <c r="B50" s="126"/>
      <c r="C50" s="125"/>
      <c r="D50" s="126"/>
      <c r="E50" s="110"/>
      <c r="F50" s="69"/>
    </row>
    <row r="51" spans="1:6">
      <c r="A51" s="82" t="s">
        <v>367</v>
      </c>
      <c r="B51" s="126"/>
      <c r="C51" s="125"/>
      <c r="D51" s="126"/>
      <c r="E51" s="110"/>
      <c r="F51" s="69"/>
    </row>
    <row r="52" spans="1:6">
      <c r="A52" s="82" t="s">
        <v>368</v>
      </c>
      <c r="B52" s="126"/>
      <c r="C52" s="125"/>
      <c r="D52" s="126"/>
      <c r="E52" s="109"/>
      <c r="F52" s="69"/>
    </row>
    <row r="53" spans="1:6" ht="15" customHeight="1">
      <c r="A53" s="82" t="s">
        <v>369</v>
      </c>
      <c r="B53" s="126"/>
      <c r="C53" s="125"/>
      <c r="D53" s="126"/>
      <c r="E53" s="127"/>
      <c r="F53" s="128"/>
    </row>
    <row r="54" spans="1:6">
      <c r="A54" s="129" t="s">
        <v>370</v>
      </c>
      <c r="B54" s="126"/>
      <c r="C54" s="125"/>
      <c r="D54" s="126"/>
      <c r="E54" s="130"/>
      <c r="F54" s="128"/>
    </row>
    <row r="55" spans="1:6">
      <c r="A55" s="124" t="s">
        <v>371</v>
      </c>
      <c r="B55" s="131">
        <f>SUM(B50:B54)</f>
        <v>0</v>
      </c>
      <c r="C55" s="132"/>
      <c r="D55" s="131">
        <f>SUM(D50:D54)</f>
        <v>0</v>
      </c>
      <c r="E55" s="127"/>
      <c r="F55" s="128"/>
    </row>
    <row r="56" spans="1:6">
      <c r="A56" s="133"/>
      <c r="B56" s="134"/>
      <c r="C56" s="135"/>
      <c r="D56" s="134"/>
      <c r="E56" s="127"/>
      <c r="F56" s="128"/>
    </row>
    <row r="57" spans="1:6" ht="15.75" thickBot="1">
      <c r="A57" s="124" t="s">
        <v>372</v>
      </c>
      <c r="B57" s="136">
        <f>B47+B55</f>
        <v>-20822987</v>
      </c>
      <c r="C57" s="137"/>
      <c r="D57" s="136">
        <f>D47+D55</f>
        <v>-26681944</v>
      </c>
      <c r="E57" s="127"/>
      <c r="F57" s="128"/>
    </row>
    <row r="58" spans="1:6" ht="15.75" thickTop="1">
      <c r="A58" s="133"/>
      <c r="B58" s="134"/>
      <c r="C58" s="135"/>
      <c r="D58" s="134"/>
      <c r="E58" s="127"/>
      <c r="F58" s="128"/>
    </row>
    <row r="59" spans="1:6">
      <c r="A59" s="138" t="s">
        <v>373</v>
      </c>
      <c r="B59" s="134"/>
      <c r="C59" s="135"/>
      <c r="D59" s="134"/>
      <c r="E59" s="139"/>
      <c r="F59" s="140"/>
    </row>
    <row r="60" spans="1:6">
      <c r="A60" s="133" t="s">
        <v>374</v>
      </c>
      <c r="B60" s="113"/>
      <c r="C60" s="110"/>
      <c r="D60" s="113"/>
      <c r="E60" s="139"/>
      <c r="F60" s="140"/>
    </row>
    <row r="61" spans="1:6">
      <c r="A61" s="133" t="s">
        <v>375</v>
      </c>
      <c r="B61" s="113"/>
      <c r="C61" s="110"/>
      <c r="D61" s="113"/>
      <c r="E61" s="139"/>
      <c r="F61" s="140"/>
    </row>
    <row r="62" spans="1:6">
      <c r="A62" s="141"/>
      <c r="B62" s="140"/>
      <c r="C62" s="140"/>
      <c r="D62" s="140"/>
      <c r="E62" s="139"/>
      <c r="F62" s="140"/>
    </row>
    <row r="63" spans="1:6">
      <c r="A63" s="141"/>
      <c r="B63" s="140"/>
      <c r="C63" s="140"/>
      <c r="D63" s="140"/>
      <c r="E63" s="139"/>
      <c r="F63" s="140"/>
    </row>
    <row r="64" spans="1:6">
      <c r="A64" s="104" t="s">
        <v>376</v>
      </c>
      <c r="B64" s="140"/>
      <c r="C64" s="140"/>
      <c r="D64" s="140"/>
      <c r="E64" s="139"/>
      <c r="F64" s="140"/>
    </row>
    <row r="65" spans="1:6">
      <c r="A65" s="142"/>
      <c r="B65" s="143"/>
      <c r="C65" s="143"/>
      <c r="D65" s="143"/>
      <c r="E65" s="144"/>
      <c r="F65" s="14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K37" sqref="K37"/>
    </sheetView>
  </sheetViews>
  <sheetFormatPr defaultColWidth="9" defaultRowHeight="15"/>
  <cols>
    <col min="1" max="1" width="68.42578125" style="38" customWidth="1"/>
    <col min="2" max="2" width="20" style="38" customWidth="1"/>
    <col min="3" max="3" width="15.85546875" style="38" customWidth="1"/>
    <col min="4" max="4" width="21" style="38" customWidth="1"/>
    <col min="5" max="5" width="20" style="38" customWidth="1"/>
    <col min="6" max="6" width="17.5703125" style="38" customWidth="1"/>
    <col min="7" max="7" width="19.42578125" style="38" customWidth="1"/>
    <col min="8" max="8" width="19.140625" style="38" customWidth="1"/>
    <col min="9" max="9" width="19.85546875" style="38" customWidth="1"/>
    <col min="10" max="10" width="15.85546875" style="38" customWidth="1"/>
    <col min="11" max="11" width="20.140625" style="38" customWidth="1"/>
    <col min="12" max="16384" width="9" style="38"/>
  </cols>
  <sheetData>
    <row r="1" spans="1:12">
      <c r="A1" s="35" t="s">
        <v>233</v>
      </c>
    </row>
    <row r="2" spans="1:12">
      <c r="A2" s="36" t="s">
        <v>231</v>
      </c>
    </row>
    <row r="3" spans="1:12">
      <c r="A3" s="36" t="s">
        <v>232</v>
      </c>
    </row>
    <row r="4" spans="1:12">
      <c r="A4" s="36" t="s">
        <v>215</v>
      </c>
    </row>
    <row r="5" spans="1:12">
      <c r="A5" s="35" t="s">
        <v>213</v>
      </c>
    </row>
    <row r="6" spans="1:12">
      <c r="A6" s="42"/>
    </row>
    <row r="7" spans="1:12" ht="72">
      <c r="B7" s="43" t="s">
        <v>217</v>
      </c>
      <c r="C7" s="43" t="s">
        <v>211</v>
      </c>
      <c r="D7" s="43" t="s">
        <v>212</v>
      </c>
      <c r="E7" s="43" t="s">
        <v>29</v>
      </c>
      <c r="F7" s="43" t="s">
        <v>216</v>
      </c>
      <c r="G7" s="43" t="s">
        <v>218</v>
      </c>
      <c r="H7" s="43" t="s">
        <v>219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234</v>
      </c>
      <c r="B10" s="41">
        <v>569562000</v>
      </c>
      <c r="C10" s="41">
        <v>0</v>
      </c>
      <c r="D10" s="41">
        <v>679616596</v>
      </c>
      <c r="E10" s="41">
        <v>16075785</v>
      </c>
      <c r="F10" s="41">
        <v>9249754</v>
      </c>
      <c r="G10" s="41">
        <v>0</v>
      </c>
      <c r="H10" s="41">
        <v>-32670901</v>
      </c>
      <c r="I10" s="41">
        <v>1241833234</v>
      </c>
      <c r="J10" s="41">
        <v>0</v>
      </c>
      <c r="K10" s="41">
        <v>1241833234</v>
      </c>
      <c r="L10" s="45"/>
    </row>
    <row r="11" spans="1:12" ht="15.75" thickTop="1">
      <c r="A11" s="52" t="s">
        <v>220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221</v>
      </c>
      <c r="B12" s="54">
        <f>SUM(B10:B11)</f>
        <v>569562000</v>
      </c>
      <c r="C12" s="54">
        <f t="shared" ref="C12:J12" si="0">SUM(C10:C11)</f>
        <v>0</v>
      </c>
      <c r="D12" s="54">
        <f t="shared" si="0"/>
        <v>679616596</v>
      </c>
      <c r="E12" s="54">
        <f t="shared" si="0"/>
        <v>16075785</v>
      </c>
      <c r="F12" s="54">
        <f>SUM(F10:F11)</f>
        <v>9249754</v>
      </c>
      <c r="G12" s="54">
        <f t="shared" si="0"/>
        <v>0</v>
      </c>
      <c r="H12" s="54">
        <f t="shared" si="0"/>
        <v>-32670901</v>
      </c>
      <c r="I12" s="54">
        <f>SUM(B12:H12)</f>
        <v>1241833234</v>
      </c>
      <c r="J12" s="54">
        <f t="shared" si="0"/>
        <v>0</v>
      </c>
      <c r="K12" s="54">
        <f>SUM(I12:J12)</f>
        <v>1241833234</v>
      </c>
      <c r="L12" s="45"/>
    </row>
    <row r="13" spans="1:12">
      <c r="A13" s="55" t="s">
        <v>222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219</v>
      </c>
      <c r="B14" s="40"/>
      <c r="C14" s="40"/>
      <c r="D14" s="40"/>
      <c r="E14" s="40"/>
      <c r="F14" s="40"/>
      <c r="G14" s="39"/>
      <c r="H14" s="66">
        <v>-26681944</v>
      </c>
      <c r="I14" s="39">
        <f t="shared" si="1"/>
        <v>-26681944</v>
      </c>
      <c r="J14" s="66"/>
      <c r="K14" s="39">
        <f t="shared" si="2"/>
        <v>-26681944</v>
      </c>
      <c r="L14" s="45"/>
    </row>
    <row r="15" spans="1:12">
      <c r="A15" s="56" t="s">
        <v>223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224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225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-26681944</v>
      </c>
      <c r="I17" s="57">
        <f t="shared" si="1"/>
        <v>-26681944</v>
      </c>
      <c r="J17" s="65">
        <f t="shared" si="3"/>
        <v>0</v>
      </c>
      <c r="K17" s="57">
        <f t="shared" si="2"/>
        <v>-26681944</v>
      </c>
      <c r="L17" s="45"/>
    </row>
    <row r="18" spans="1:12" ht="28.5">
      <c r="A18" s="55" t="s">
        <v>226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227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228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229</v>
      </c>
      <c r="B21" s="40"/>
      <c r="C21" s="40"/>
      <c r="D21" s="40">
        <v>-8781165</v>
      </c>
      <c r="E21" s="59"/>
      <c r="F21" s="59">
        <v>8781165</v>
      </c>
      <c r="G21" s="39">
        <v>-32670901</v>
      </c>
      <c r="H21" s="39">
        <v>32670901</v>
      </c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230</v>
      </c>
      <c r="B22" s="54">
        <f>SUM(B19:B21)</f>
        <v>0</v>
      </c>
      <c r="C22" s="54">
        <f t="shared" ref="C22:J22" si="4">SUM(C19:C21)</f>
        <v>0</v>
      </c>
      <c r="D22" s="54">
        <f t="shared" si="4"/>
        <v>-8781165</v>
      </c>
      <c r="E22" s="54">
        <f t="shared" si="4"/>
        <v>0</v>
      </c>
      <c r="F22" s="54">
        <f t="shared" si="4"/>
        <v>8781165</v>
      </c>
      <c r="G22" s="54">
        <f t="shared" si="4"/>
        <v>-32670901</v>
      </c>
      <c r="H22" s="54">
        <f t="shared" si="4"/>
        <v>32670901</v>
      </c>
      <c r="I22" s="57">
        <f t="shared" si="1"/>
        <v>0</v>
      </c>
      <c r="J22" s="54">
        <f t="shared" si="4"/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235</v>
      </c>
      <c r="B24" s="60">
        <f>B12+B17+B22</f>
        <v>569562000</v>
      </c>
      <c r="C24" s="60">
        <f t="shared" ref="C24:J24" si="5">C12+C17+C22</f>
        <v>0</v>
      </c>
      <c r="D24" s="60">
        <f t="shared" si="5"/>
        <v>670835431</v>
      </c>
      <c r="E24" s="60">
        <f t="shared" si="5"/>
        <v>16075785</v>
      </c>
      <c r="F24" s="60">
        <f t="shared" si="5"/>
        <v>18030919</v>
      </c>
      <c r="G24" s="60">
        <f>G12+G17+G22</f>
        <v>-32670901</v>
      </c>
      <c r="H24" s="60">
        <f t="shared" si="5"/>
        <v>-26681944</v>
      </c>
      <c r="I24" s="60">
        <f t="shared" si="1"/>
        <v>1215151290</v>
      </c>
      <c r="J24" s="60">
        <f t="shared" si="5"/>
        <v>0</v>
      </c>
      <c r="K24" s="60">
        <f t="shared" si="2"/>
        <v>1215151290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222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219</v>
      </c>
      <c r="B27" s="40"/>
      <c r="C27" s="40"/>
      <c r="D27" s="40"/>
      <c r="E27" s="40"/>
      <c r="F27" s="40"/>
      <c r="G27" s="39"/>
      <c r="H27" s="66">
        <v>-20822987</v>
      </c>
      <c r="I27" s="39">
        <f t="shared" si="1"/>
        <v>-20822987</v>
      </c>
      <c r="J27" s="66"/>
      <c r="K27" s="39">
        <f t="shared" si="2"/>
        <v>-20822987</v>
      </c>
      <c r="L27" s="45"/>
    </row>
    <row r="28" spans="1:12">
      <c r="A28" s="56" t="s">
        <v>223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224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225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  <c r="H30" s="65">
        <f t="shared" si="6"/>
        <v>-20822987</v>
      </c>
      <c r="I30" s="57">
        <f t="shared" si="1"/>
        <v>-20822987</v>
      </c>
      <c r="J30" s="65">
        <f t="shared" si="6"/>
        <v>0</v>
      </c>
      <c r="K30" s="57">
        <f t="shared" si="2"/>
        <v>-20822987</v>
      </c>
      <c r="L30" s="45"/>
    </row>
    <row r="31" spans="1:12" ht="28.5">
      <c r="A31" s="55" t="s">
        <v>226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227</v>
      </c>
      <c r="B32" s="40">
        <v>-41321000</v>
      </c>
      <c r="C32" s="40"/>
      <c r="D32" s="40">
        <v>-7694933</v>
      </c>
      <c r="E32" s="40">
        <v>-926</v>
      </c>
      <c r="F32" s="40">
        <v>-18030919</v>
      </c>
      <c r="G32" s="39">
        <v>32670901</v>
      </c>
      <c r="H32" s="39">
        <v>26681944</v>
      </c>
      <c r="I32" s="39">
        <f t="shared" si="1"/>
        <v>-7694933</v>
      </c>
      <c r="J32" s="39"/>
      <c r="K32" s="39">
        <f t="shared" si="2"/>
        <v>-7694933</v>
      </c>
      <c r="L32" s="45"/>
    </row>
    <row r="33" spans="1:12">
      <c r="A33" s="58" t="s">
        <v>228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229</v>
      </c>
      <c r="B34" s="40"/>
      <c r="C34" s="40"/>
      <c r="D34" s="40"/>
      <c r="E34" s="59"/>
      <c r="F34" s="59">
        <v>7694933</v>
      </c>
      <c r="G34" s="39"/>
      <c r="H34" s="39"/>
      <c r="I34" s="39">
        <f t="shared" si="1"/>
        <v>7694933</v>
      </c>
      <c r="J34" s="39"/>
      <c r="K34" s="39">
        <f t="shared" si="2"/>
        <v>7694933</v>
      </c>
      <c r="L34" s="45"/>
    </row>
    <row r="35" spans="1:12">
      <c r="A35" s="55" t="s">
        <v>230</v>
      </c>
      <c r="B35" s="57">
        <f>SUM(B32:B34)</f>
        <v>-41321000</v>
      </c>
      <c r="C35" s="57">
        <f t="shared" ref="C35:J35" si="7">SUM(C32:C34)</f>
        <v>0</v>
      </c>
      <c r="D35" s="57">
        <f t="shared" si="7"/>
        <v>-7694933</v>
      </c>
      <c r="E35" s="57">
        <f t="shared" si="7"/>
        <v>-926</v>
      </c>
      <c r="F35" s="57">
        <f t="shared" si="7"/>
        <v>-10335986</v>
      </c>
      <c r="G35" s="57">
        <f t="shared" si="7"/>
        <v>32670901</v>
      </c>
      <c r="H35" s="57">
        <f t="shared" si="7"/>
        <v>26681944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236</v>
      </c>
      <c r="B37" s="60">
        <f>B24+B30+B35</f>
        <v>528241000</v>
      </c>
      <c r="C37" s="60">
        <f t="shared" ref="C37:J37" si="8">C24+C30+C35</f>
        <v>0</v>
      </c>
      <c r="D37" s="60">
        <f t="shared" si="8"/>
        <v>663140498</v>
      </c>
      <c r="E37" s="60">
        <f t="shared" si="8"/>
        <v>16074859</v>
      </c>
      <c r="F37" s="60">
        <f t="shared" si="8"/>
        <v>7694933</v>
      </c>
      <c r="G37" s="60">
        <f t="shared" si="8"/>
        <v>0</v>
      </c>
      <c r="H37" s="60">
        <f t="shared" si="8"/>
        <v>-20822987</v>
      </c>
      <c r="I37" s="60">
        <f t="shared" si="1"/>
        <v>1194328303</v>
      </c>
      <c r="J37" s="60">
        <f t="shared" si="8"/>
        <v>0</v>
      </c>
      <c r="K37" s="60">
        <f t="shared" si="2"/>
        <v>1194328303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36" workbookViewId="0">
      <selection activeCell="C71" sqref="C71"/>
    </sheetView>
  </sheetViews>
  <sheetFormatPr defaultRowHeight="15"/>
  <cols>
    <col min="1" max="1" width="9.7109375" style="69" customWidth="1"/>
    <col min="2" max="2" width="90.140625" style="69" customWidth="1"/>
    <col min="3" max="3" width="15.7109375" style="69" customWidth="1"/>
    <col min="4" max="4" width="2.7109375" style="69" customWidth="1"/>
    <col min="5" max="5" width="15.7109375" style="69" customWidth="1"/>
    <col min="6" max="6" width="11.5703125" style="69" customWidth="1"/>
    <col min="7" max="16384" width="9.140625" style="69"/>
  </cols>
  <sheetData>
    <row r="1" spans="2:5">
      <c r="B1" s="67" t="s">
        <v>233</v>
      </c>
    </row>
    <row r="2" spans="2:5">
      <c r="B2" s="70" t="s">
        <v>231</v>
      </c>
    </row>
    <row r="3" spans="2:5">
      <c r="B3" s="70" t="s">
        <v>232</v>
      </c>
    </row>
    <row r="4" spans="2:5">
      <c r="B4" s="70" t="s">
        <v>215</v>
      </c>
    </row>
    <row r="5" spans="2:5">
      <c r="B5" s="67" t="s">
        <v>377</v>
      </c>
      <c r="C5" s="76"/>
      <c r="D5" s="77"/>
      <c r="E5" s="76"/>
    </row>
    <row r="6" spans="2:5">
      <c r="B6" s="70"/>
      <c r="C6" s="76"/>
      <c r="D6" s="77"/>
      <c r="E6" s="76"/>
    </row>
    <row r="7" spans="2:5">
      <c r="B7" s="145"/>
      <c r="C7" s="73" t="s">
        <v>238</v>
      </c>
      <c r="D7" s="73"/>
      <c r="E7" s="73" t="s">
        <v>238</v>
      </c>
    </row>
    <row r="8" spans="2:5" ht="14.1" customHeight="1">
      <c r="B8" s="145"/>
      <c r="C8" s="73" t="s">
        <v>239</v>
      </c>
      <c r="D8" s="73"/>
      <c r="E8" s="73" t="s">
        <v>240</v>
      </c>
    </row>
    <row r="9" spans="2:5" ht="14.1" customHeight="1">
      <c r="B9" s="108"/>
      <c r="C9" s="76"/>
      <c r="D9" s="77"/>
      <c r="E9" s="76"/>
    </row>
    <row r="10" spans="2:5" ht="14.1" customHeight="1">
      <c r="B10" s="78" t="s">
        <v>378</v>
      </c>
      <c r="C10" s="146"/>
      <c r="D10" s="147"/>
      <c r="E10" s="146"/>
    </row>
    <row r="11" spans="2:5" ht="14.1" customHeight="1">
      <c r="B11" s="95" t="s">
        <v>379</v>
      </c>
      <c r="C11" s="83">
        <v>-20822987</v>
      </c>
      <c r="D11" s="80"/>
      <c r="E11" s="83">
        <v>-26681944</v>
      </c>
    </row>
    <row r="12" spans="2:5" ht="14.1" customHeight="1">
      <c r="B12" s="148" t="s">
        <v>380</v>
      </c>
      <c r="C12" s="83"/>
      <c r="D12" s="80"/>
      <c r="E12" s="83"/>
    </row>
    <row r="13" spans="2:5" ht="14.1" customHeight="1">
      <c r="B13" s="149" t="s">
        <v>381</v>
      </c>
      <c r="C13" s="83"/>
      <c r="D13" s="80"/>
      <c r="E13" s="83"/>
    </row>
    <row r="14" spans="2:5" ht="14.1" customHeight="1">
      <c r="B14" s="149" t="s">
        <v>382</v>
      </c>
      <c r="C14" s="83"/>
      <c r="D14" s="80"/>
      <c r="E14" s="83"/>
    </row>
    <row r="15" spans="2:5">
      <c r="B15" s="150" t="s">
        <v>343</v>
      </c>
      <c r="C15" s="83">
        <v>46074036</v>
      </c>
      <c r="D15" s="80"/>
      <c r="E15" s="83">
        <v>-49322447</v>
      </c>
    </row>
    <row r="16" spans="2:5">
      <c r="B16" s="149" t="s">
        <v>342</v>
      </c>
      <c r="C16" s="83"/>
      <c r="D16" s="80"/>
      <c r="E16" s="83">
        <v>-30864295</v>
      </c>
    </row>
    <row r="17" spans="2:5">
      <c r="B17" s="149" t="s">
        <v>383</v>
      </c>
      <c r="C17" s="83"/>
      <c r="D17" s="80"/>
      <c r="E17" s="83"/>
    </row>
    <row r="18" spans="2:5">
      <c r="B18" s="149" t="s">
        <v>384</v>
      </c>
      <c r="C18" s="83"/>
      <c r="D18" s="80"/>
      <c r="E18" s="83"/>
    </row>
    <row r="19" spans="2:5">
      <c r="B19" s="149" t="s">
        <v>385</v>
      </c>
      <c r="C19" s="83"/>
      <c r="D19" s="80"/>
      <c r="E19" s="83"/>
    </row>
    <row r="20" spans="2:5">
      <c r="B20" s="149" t="s">
        <v>386</v>
      </c>
      <c r="C20" s="83"/>
      <c r="D20" s="91"/>
      <c r="E20" s="96"/>
    </row>
    <row r="21" spans="2:5">
      <c r="B21" s="149" t="s">
        <v>387</v>
      </c>
      <c r="C21" s="83"/>
      <c r="D21" s="91"/>
      <c r="E21" s="96"/>
    </row>
    <row r="22" spans="2:5">
      <c r="B22" s="149" t="s">
        <v>388</v>
      </c>
      <c r="C22" s="83"/>
      <c r="D22" s="91"/>
      <c r="E22" s="96"/>
    </row>
    <row r="23" spans="2:5">
      <c r="B23" s="149" t="s">
        <v>388</v>
      </c>
      <c r="C23" s="83"/>
      <c r="D23" s="91"/>
      <c r="E23" s="96"/>
    </row>
    <row r="24" spans="2:5">
      <c r="B24" s="149"/>
      <c r="C24" s="83"/>
      <c r="D24" s="80"/>
      <c r="E24" s="83"/>
    </row>
    <row r="25" spans="2:5" ht="14.1" customHeight="1">
      <c r="B25" s="95" t="s">
        <v>389</v>
      </c>
      <c r="C25" s="83"/>
      <c r="D25" s="80"/>
      <c r="E25" s="83"/>
    </row>
    <row r="26" spans="2:5" ht="14.1" customHeight="1">
      <c r="B26" s="149" t="s">
        <v>390</v>
      </c>
      <c r="C26" s="83"/>
      <c r="D26" s="80"/>
      <c r="E26" s="83"/>
    </row>
    <row r="27" spans="2:5">
      <c r="B27" s="149" t="s">
        <v>391</v>
      </c>
      <c r="C27" s="83"/>
      <c r="D27" s="80"/>
      <c r="E27" s="83"/>
    </row>
    <row r="28" spans="2:5">
      <c r="B28" s="149" t="s">
        <v>392</v>
      </c>
      <c r="C28" s="83"/>
      <c r="D28" s="80"/>
      <c r="E28" s="83"/>
    </row>
    <row r="29" spans="2:5">
      <c r="B29" s="149" t="s">
        <v>388</v>
      </c>
      <c r="C29" s="83"/>
      <c r="D29" s="80"/>
      <c r="E29" s="83"/>
    </row>
    <row r="30" spans="2:5">
      <c r="B30" s="149"/>
      <c r="C30" s="83"/>
      <c r="D30" s="80"/>
      <c r="E30" s="83"/>
    </row>
    <row r="31" spans="2:5" ht="14.1" customHeight="1">
      <c r="B31" s="95" t="s">
        <v>393</v>
      </c>
      <c r="C31" s="83"/>
      <c r="D31" s="80"/>
      <c r="E31" s="83"/>
    </row>
    <row r="32" spans="2:5">
      <c r="B32" s="149" t="s">
        <v>394</v>
      </c>
      <c r="C32" s="83">
        <v>-4442865</v>
      </c>
      <c r="D32" s="80"/>
      <c r="E32" s="83">
        <v>-1857309</v>
      </c>
    </row>
    <row r="33" spans="2:5" ht="14.25" customHeight="1">
      <c r="B33" s="149" t="s">
        <v>395</v>
      </c>
      <c r="C33" s="83">
        <v>328944</v>
      </c>
      <c r="D33" s="80"/>
      <c r="E33" s="83">
        <v>-435434</v>
      </c>
    </row>
    <row r="34" spans="2:5" ht="14.25" customHeight="1">
      <c r="B34" s="149" t="s">
        <v>396</v>
      </c>
      <c r="C34" s="83">
        <v>-29332554</v>
      </c>
      <c r="D34" s="80"/>
      <c r="E34" s="83">
        <v>-284292</v>
      </c>
    </row>
    <row r="35" spans="2:5">
      <c r="B35" s="149" t="s">
        <v>397</v>
      </c>
      <c r="C35" s="83">
        <v>-150990</v>
      </c>
      <c r="D35" s="80"/>
      <c r="E35" s="83">
        <v>-110486</v>
      </c>
    </row>
    <row r="36" spans="2:5" ht="14.1" customHeight="1">
      <c r="B36" s="149" t="s">
        <v>388</v>
      </c>
      <c r="C36" s="83"/>
      <c r="D36" s="80"/>
      <c r="E36" s="83"/>
    </row>
    <row r="37" spans="2:5">
      <c r="B37" s="78" t="s">
        <v>398</v>
      </c>
      <c r="C37" s="93">
        <f>SUM(C11:C36)</f>
        <v>-8346416</v>
      </c>
      <c r="D37" s="94"/>
      <c r="E37" s="93">
        <f>SUM(E11:E36)</f>
        <v>-109556207</v>
      </c>
    </row>
    <row r="38" spans="2:5">
      <c r="B38" s="151"/>
      <c r="C38" s="83"/>
      <c r="D38" s="80"/>
      <c r="E38" s="83"/>
    </row>
    <row r="39" spans="2:5">
      <c r="B39" s="78" t="s">
        <v>399</v>
      </c>
      <c r="C39" s="83"/>
      <c r="D39" s="80"/>
      <c r="E39" s="83"/>
    </row>
    <row r="40" spans="2:5" ht="14.1" customHeight="1">
      <c r="B40" s="149" t="s">
        <v>400</v>
      </c>
      <c r="C40" s="83"/>
      <c r="D40" s="80"/>
      <c r="E40" s="83">
        <v>97031831</v>
      </c>
    </row>
    <row r="41" spans="2:5">
      <c r="B41" s="149" t="s">
        <v>401</v>
      </c>
      <c r="C41" s="83"/>
      <c r="D41" s="80"/>
      <c r="E41" s="83"/>
    </row>
    <row r="42" spans="2:5" ht="14.1" customHeight="1">
      <c r="B42" s="149" t="s">
        <v>402</v>
      </c>
      <c r="C42" s="83"/>
      <c r="D42" s="80"/>
      <c r="E42" s="83"/>
    </row>
    <row r="43" spans="2:5" ht="30">
      <c r="B43" s="149" t="s">
        <v>403</v>
      </c>
      <c r="C43" s="83"/>
      <c r="D43" s="80"/>
      <c r="E43" s="83"/>
    </row>
    <row r="44" spans="2:5">
      <c r="B44" s="149" t="s">
        <v>404</v>
      </c>
      <c r="C44" s="83"/>
      <c r="D44" s="80"/>
      <c r="E44" s="83"/>
    </row>
    <row r="45" spans="2:5">
      <c r="B45" s="149" t="s">
        <v>405</v>
      </c>
      <c r="C45" s="83"/>
      <c r="D45" s="80"/>
      <c r="E45" s="83"/>
    </row>
    <row r="46" spans="2:5">
      <c r="B46" s="149" t="s">
        <v>406</v>
      </c>
      <c r="C46" s="83"/>
      <c r="D46" s="80"/>
      <c r="E46" s="83"/>
    </row>
    <row r="47" spans="2:5" ht="14.1" customHeight="1">
      <c r="B47" s="149" t="s">
        <v>407</v>
      </c>
      <c r="C47" s="83"/>
      <c r="D47" s="80"/>
      <c r="E47" s="83"/>
    </row>
    <row r="48" spans="2:5" ht="14.1" customHeight="1">
      <c r="B48" s="149" t="s">
        <v>388</v>
      </c>
      <c r="C48" s="83"/>
      <c r="D48" s="80"/>
      <c r="E48" s="83"/>
    </row>
    <row r="49" spans="2:5" ht="14.1" customHeight="1">
      <c r="B49" s="78" t="s">
        <v>408</v>
      </c>
      <c r="C49" s="93">
        <f>SUM(C40:C48)</f>
        <v>0</v>
      </c>
      <c r="D49" s="94"/>
      <c r="E49" s="93">
        <f>SUM(E40:E48)</f>
        <v>97031831</v>
      </c>
    </row>
    <row r="50" spans="2:5" ht="14.1" customHeight="1">
      <c r="B50" s="151"/>
      <c r="C50" s="83"/>
      <c r="D50" s="80"/>
      <c r="E50" s="83"/>
    </row>
    <row r="51" spans="2:5" ht="14.1" customHeight="1">
      <c r="B51" s="78" t="s">
        <v>409</v>
      </c>
      <c r="C51" s="83"/>
      <c r="D51" s="80"/>
      <c r="E51" s="83"/>
    </row>
    <row r="52" spans="2:5" ht="14.1" customHeight="1">
      <c r="B52" s="149" t="s">
        <v>410</v>
      </c>
      <c r="C52" s="83"/>
      <c r="D52" s="80"/>
      <c r="E52" s="83"/>
    </row>
    <row r="53" spans="2:5" ht="14.1" customHeight="1">
      <c r="B53" s="149" t="s">
        <v>411</v>
      </c>
      <c r="C53" s="83"/>
      <c r="D53" s="80"/>
      <c r="E53" s="83"/>
    </row>
    <row r="54" spans="2:5" ht="14.1" customHeight="1">
      <c r="B54" s="149" t="s">
        <v>412</v>
      </c>
      <c r="C54" s="83"/>
      <c r="D54" s="80"/>
      <c r="E54" s="83"/>
    </row>
    <row r="55" spans="2:5" ht="14.1" customHeight="1">
      <c r="B55" s="149" t="s">
        <v>413</v>
      </c>
      <c r="C55" s="83"/>
      <c r="D55" s="80"/>
      <c r="E55" s="83"/>
    </row>
    <row r="56" spans="2:5" ht="14.1" customHeight="1">
      <c r="B56" s="149" t="s">
        <v>414</v>
      </c>
      <c r="C56" s="83"/>
      <c r="D56" s="80"/>
      <c r="E56" s="83"/>
    </row>
    <row r="57" spans="2:5" ht="14.1" customHeight="1">
      <c r="B57" s="149" t="s">
        <v>415</v>
      </c>
      <c r="C57" s="83"/>
      <c r="D57" s="80"/>
      <c r="E57" s="83"/>
    </row>
    <row r="58" spans="2:5" ht="14.1" customHeight="1">
      <c r="B58" s="149" t="s">
        <v>416</v>
      </c>
      <c r="C58" s="83"/>
      <c r="D58" s="80"/>
      <c r="E58" s="83"/>
    </row>
    <row r="59" spans="2:5" ht="14.1" customHeight="1">
      <c r="B59" s="149" t="s">
        <v>417</v>
      </c>
      <c r="C59" s="83"/>
      <c r="D59" s="80"/>
      <c r="E59" s="83"/>
    </row>
    <row r="60" spans="2:5" ht="15" customHeight="1">
      <c r="B60" s="149" t="s">
        <v>418</v>
      </c>
      <c r="C60" s="83"/>
      <c r="D60" s="80"/>
      <c r="E60" s="83"/>
    </row>
    <row r="61" spans="2:5" ht="14.1" customHeight="1">
      <c r="B61" s="149" t="s">
        <v>419</v>
      </c>
      <c r="C61" s="83"/>
      <c r="D61" s="91"/>
      <c r="E61" s="96"/>
    </row>
    <row r="62" spans="2:5" ht="14.1" customHeight="1">
      <c r="B62" s="149" t="s">
        <v>420</v>
      </c>
      <c r="C62" s="83"/>
      <c r="D62" s="91"/>
      <c r="E62" s="96"/>
    </row>
    <row r="63" spans="2:5" ht="14.1" customHeight="1">
      <c r="B63" s="149" t="s">
        <v>388</v>
      </c>
      <c r="C63" s="83"/>
      <c r="D63" s="80"/>
      <c r="E63" s="83"/>
    </row>
    <row r="64" spans="2:5" ht="14.1" customHeight="1">
      <c r="B64" s="78" t="s">
        <v>421</v>
      </c>
      <c r="C64" s="93">
        <f>SUM(C52:C63)</f>
        <v>0</v>
      </c>
      <c r="D64" s="94"/>
      <c r="E64" s="93">
        <f>SUM(E52:E63)</f>
        <v>0</v>
      </c>
    </row>
    <row r="65" spans="2:6" ht="14.1" customHeight="1">
      <c r="B65" s="151"/>
      <c r="C65" s="83"/>
      <c r="D65" s="80"/>
      <c r="E65" s="83"/>
    </row>
    <row r="66" spans="2:6" ht="14.1" customHeight="1">
      <c r="B66" s="78" t="s">
        <v>422</v>
      </c>
      <c r="C66" s="152">
        <f>C37+C49+C64</f>
        <v>-8346416</v>
      </c>
      <c r="D66" s="94"/>
      <c r="E66" s="152">
        <f>E37+E49+E64</f>
        <v>-12524376</v>
      </c>
    </row>
    <row r="67" spans="2:6">
      <c r="B67" s="153" t="s">
        <v>423</v>
      </c>
      <c r="C67" s="83">
        <v>22895862</v>
      </c>
      <c r="D67" s="80"/>
      <c r="E67" s="83">
        <v>35420238</v>
      </c>
    </row>
    <row r="68" spans="2:6">
      <c r="B68" s="153" t="s">
        <v>424</v>
      </c>
      <c r="C68" s="83"/>
      <c r="D68" s="80"/>
      <c r="E68" s="83"/>
    </row>
    <row r="69" spans="2:6" ht="15.75" thickBot="1">
      <c r="B69" s="154" t="s">
        <v>425</v>
      </c>
      <c r="C69" s="155">
        <f>SUM(C66:C68)</f>
        <v>14549446</v>
      </c>
      <c r="D69" s="156"/>
      <c r="E69" s="155">
        <f>SUM(E66:E68)</f>
        <v>22895862</v>
      </c>
    </row>
    <row r="70" spans="2:6" ht="15.75" thickTop="1"/>
    <row r="72" spans="2:6">
      <c r="B72" s="102" t="s">
        <v>319</v>
      </c>
      <c r="C72" s="157">
        <f>C69-'[1]Pasqyra e Pozicioni Financiar'!C11</f>
        <v>14549446</v>
      </c>
      <c r="D72" s="158"/>
      <c r="E72" s="158">
        <f>E69-'[1]Pasqyra e Pozicioni Financiar'!E11</f>
        <v>22895862</v>
      </c>
      <c r="F72" s="10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85546875" style="4" customWidth="1"/>
    <col min="7" max="7" width="12.85546875" style="4" customWidth="1"/>
    <col min="8" max="9" width="15.42578125" style="5" customWidth="1"/>
    <col min="10" max="10" width="51.855468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85546875" style="4" customWidth="1"/>
    <col min="264" max="264" width="12.85546875" style="4" customWidth="1"/>
    <col min="265" max="265" width="15.42578125" style="4" customWidth="1"/>
    <col min="266" max="266" width="51.85546875" style="4" customWidth="1"/>
    <col min="267" max="267" width="13.855468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85546875" style="4" customWidth="1"/>
    <col min="520" max="520" width="12.85546875" style="4" customWidth="1"/>
    <col min="521" max="521" width="15.42578125" style="4" customWidth="1"/>
    <col min="522" max="522" width="51.85546875" style="4" customWidth="1"/>
    <col min="523" max="523" width="13.855468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85546875" style="4" customWidth="1"/>
    <col min="776" max="776" width="12.85546875" style="4" customWidth="1"/>
    <col min="777" max="777" width="15.42578125" style="4" customWidth="1"/>
    <col min="778" max="778" width="51.85546875" style="4" customWidth="1"/>
    <col min="779" max="779" width="13.855468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85546875" style="4" customWidth="1"/>
    <col min="1032" max="1032" width="12.85546875" style="4" customWidth="1"/>
    <col min="1033" max="1033" width="15.42578125" style="4" customWidth="1"/>
    <col min="1034" max="1034" width="51.85546875" style="4" customWidth="1"/>
    <col min="1035" max="1035" width="13.855468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85546875" style="4" customWidth="1"/>
    <col min="1288" max="1288" width="12.85546875" style="4" customWidth="1"/>
    <col min="1289" max="1289" width="15.42578125" style="4" customWidth="1"/>
    <col min="1290" max="1290" width="51.85546875" style="4" customWidth="1"/>
    <col min="1291" max="1291" width="13.855468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85546875" style="4" customWidth="1"/>
    <col min="1544" max="1544" width="12.85546875" style="4" customWidth="1"/>
    <col min="1545" max="1545" width="15.42578125" style="4" customWidth="1"/>
    <col min="1546" max="1546" width="51.85546875" style="4" customWidth="1"/>
    <col min="1547" max="1547" width="13.855468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85546875" style="4" customWidth="1"/>
    <col min="1800" max="1800" width="12.85546875" style="4" customWidth="1"/>
    <col min="1801" max="1801" width="15.42578125" style="4" customWidth="1"/>
    <col min="1802" max="1802" width="51.85546875" style="4" customWidth="1"/>
    <col min="1803" max="1803" width="13.855468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85546875" style="4" customWidth="1"/>
    <col min="2056" max="2056" width="12.85546875" style="4" customWidth="1"/>
    <col min="2057" max="2057" width="15.42578125" style="4" customWidth="1"/>
    <col min="2058" max="2058" width="51.85546875" style="4" customWidth="1"/>
    <col min="2059" max="2059" width="13.855468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85546875" style="4" customWidth="1"/>
    <col min="2312" max="2312" width="12.85546875" style="4" customWidth="1"/>
    <col min="2313" max="2313" width="15.42578125" style="4" customWidth="1"/>
    <col min="2314" max="2314" width="51.85546875" style="4" customWidth="1"/>
    <col min="2315" max="2315" width="13.855468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85546875" style="4" customWidth="1"/>
    <col min="2568" max="2568" width="12.85546875" style="4" customWidth="1"/>
    <col min="2569" max="2569" width="15.42578125" style="4" customWidth="1"/>
    <col min="2570" max="2570" width="51.85546875" style="4" customWidth="1"/>
    <col min="2571" max="2571" width="13.855468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85546875" style="4" customWidth="1"/>
    <col min="2824" max="2824" width="12.85546875" style="4" customWidth="1"/>
    <col min="2825" max="2825" width="15.42578125" style="4" customWidth="1"/>
    <col min="2826" max="2826" width="51.85546875" style="4" customWidth="1"/>
    <col min="2827" max="2827" width="13.855468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85546875" style="4" customWidth="1"/>
    <col min="3080" max="3080" width="12.85546875" style="4" customWidth="1"/>
    <col min="3081" max="3081" width="15.42578125" style="4" customWidth="1"/>
    <col min="3082" max="3082" width="51.85546875" style="4" customWidth="1"/>
    <col min="3083" max="3083" width="13.855468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85546875" style="4" customWidth="1"/>
    <col min="3336" max="3336" width="12.85546875" style="4" customWidth="1"/>
    <col min="3337" max="3337" width="15.42578125" style="4" customWidth="1"/>
    <col min="3338" max="3338" width="51.85546875" style="4" customWidth="1"/>
    <col min="3339" max="3339" width="13.855468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85546875" style="4" customWidth="1"/>
    <col min="3592" max="3592" width="12.85546875" style="4" customWidth="1"/>
    <col min="3593" max="3593" width="15.42578125" style="4" customWidth="1"/>
    <col min="3594" max="3594" width="51.85546875" style="4" customWidth="1"/>
    <col min="3595" max="3595" width="13.855468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85546875" style="4" customWidth="1"/>
    <col min="3848" max="3848" width="12.85546875" style="4" customWidth="1"/>
    <col min="3849" max="3849" width="15.42578125" style="4" customWidth="1"/>
    <col min="3850" max="3850" width="51.85546875" style="4" customWidth="1"/>
    <col min="3851" max="3851" width="13.855468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85546875" style="4" customWidth="1"/>
    <col min="4104" max="4104" width="12.85546875" style="4" customWidth="1"/>
    <col min="4105" max="4105" width="15.42578125" style="4" customWidth="1"/>
    <col min="4106" max="4106" width="51.85546875" style="4" customWidth="1"/>
    <col min="4107" max="4107" width="13.855468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85546875" style="4" customWidth="1"/>
    <col min="4360" max="4360" width="12.85546875" style="4" customWidth="1"/>
    <col min="4361" max="4361" width="15.42578125" style="4" customWidth="1"/>
    <col min="4362" max="4362" width="51.85546875" style="4" customWidth="1"/>
    <col min="4363" max="4363" width="13.855468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85546875" style="4" customWidth="1"/>
    <col min="4616" max="4616" width="12.85546875" style="4" customWidth="1"/>
    <col min="4617" max="4617" width="15.42578125" style="4" customWidth="1"/>
    <col min="4618" max="4618" width="51.85546875" style="4" customWidth="1"/>
    <col min="4619" max="4619" width="13.855468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85546875" style="4" customWidth="1"/>
    <col min="4872" max="4872" width="12.85546875" style="4" customWidth="1"/>
    <col min="4873" max="4873" width="15.42578125" style="4" customWidth="1"/>
    <col min="4874" max="4874" width="51.85546875" style="4" customWidth="1"/>
    <col min="4875" max="4875" width="13.855468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85546875" style="4" customWidth="1"/>
    <col min="5128" max="5128" width="12.85546875" style="4" customWidth="1"/>
    <col min="5129" max="5129" width="15.42578125" style="4" customWidth="1"/>
    <col min="5130" max="5130" width="51.85546875" style="4" customWidth="1"/>
    <col min="5131" max="5131" width="13.855468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85546875" style="4" customWidth="1"/>
    <col min="5384" max="5384" width="12.85546875" style="4" customWidth="1"/>
    <col min="5385" max="5385" width="15.42578125" style="4" customWidth="1"/>
    <col min="5386" max="5386" width="51.85546875" style="4" customWidth="1"/>
    <col min="5387" max="5387" width="13.855468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85546875" style="4" customWidth="1"/>
    <col min="5640" max="5640" width="12.85546875" style="4" customWidth="1"/>
    <col min="5641" max="5641" width="15.42578125" style="4" customWidth="1"/>
    <col min="5642" max="5642" width="51.85546875" style="4" customWidth="1"/>
    <col min="5643" max="5643" width="13.855468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85546875" style="4" customWidth="1"/>
    <col min="5896" max="5896" width="12.85546875" style="4" customWidth="1"/>
    <col min="5897" max="5897" width="15.42578125" style="4" customWidth="1"/>
    <col min="5898" max="5898" width="51.85546875" style="4" customWidth="1"/>
    <col min="5899" max="5899" width="13.855468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85546875" style="4" customWidth="1"/>
    <col min="6152" max="6152" width="12.85546875" style="4" customWidth="1"/>
    <col min="6153" max="6153" width="15.42578125" style="4" customWidth="1"/>
    <col min="6154" max="6154" width="51.85546875" style="4" customWidth="1"/>
    <col min="6155" max="6155" width="13.855468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85546875" style="4" customWidth="1"/>
    <col min="6408" max="6408" width="12.85546875" style="4" customWidth="1"/>
    <col min="6409" max="6409" width="15.42578125" style="4" customWidth="1"/>
    <col min="6410" max="6410" width="51.85546875" style="4" customWidth="1"/>
    <col min="6411" max="6411" width="13.855468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85546875" style="4" customWidth="1"/>
    <col min="6664" max="6664" width="12.85546875" style="4" customWidth="1"/>
    <col min="6665" max="6665" width="15.42578125" style="4" customWidth="1"/>
    <col min="6666" max="6666" width="51.85546875" style="4" customWidth="1"/>
    <col min="6667" max="6667" width="13.855468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85546875" style="4" customWidth="1"/>
    <col min="6920" max="6920" width="12.85546875" style="4" customWidth="1"/>
    <col min="6921" max="6921" width="15.42578125" style="4" customWidth="1"/>
    <col min="6922" max="6922" width="51.85546875" style="4" customWidth="1"/>
    <col min="6923" max="6923" width="13.855468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85546875" style="4" customWidth="1"/>
    <col min="7176" max="7176" width="12.85546875" style="4" customWidth="1"/>
    <col min="7177" max="7177" width="15.42578125" style="4" customWidth="1"/>
    <col min="7178" max="7178" width="51.85546875" style="4" customWidth="1"/>
    <col min="7179" max="7179" width="13.855468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85546875" style="4" customWidth="1"/>
    <col min="7432" max="7432" width="12.85546875" style="4" customWidth="1"/>
    <col min="7433" max="7433" width="15.42578125" style="4" customWidth="1"/>
    <col min="7434" max="7434" width="51.85546875" style="4" customWidth="1"/>
    <col min="7435" max="7435" width="13.855468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85546875" style="4" customWidth="1"/>
    <col min="7688" max="7688" width="12.85546875" style="4" customWidth="1"/>
    <col min="7689" max="7689" width="15.42578125" style="4" customWidth="1"/>
    <col min="7690" max="7690" width="51.85546875" style="4" customWidth="1"/>
    <col min="7691" max="7691" width="13.855468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85546875" style="4" customWidth="1"/>
    <col min="7944" max="7944" width="12.85546875" style="4" customWidth="1"/>
    <col min="7945" max="7945" width="15.42578125" style="4" customWidth="1"/>
    <col min="7946" max="7946" width="51.85546875" style="4" customWidth="1"/>
    <col min="7947" max="7947" width="13.855468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85546875" style="4" customWidth="1"/>
    <col min="8200" max="8200" width="12.85546875" style="4" customWidth="1"/>
    <col min="8201" max="8201" width="15.42578125" style="4" customWidth="1"/>
    <col min="8202" max="8202" width="51.85546875" style="4" customWidth="1"/>
    <col min="8203" max="8203" width="13.855468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85546875" style="4" customWidth="1"/>
    <col min="8456" max="8456" width="12.85546875" style="4" customWidth="1"/>
    <col min="8457" max="8457" width="15.42578125" style="4" customWidth="1"/>
    <col min="8458" max="8458" width="51.85546875" style="4" customWidth="1"/>
    <col min="8459" max="8459" width="13.855468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85546875" style="4" customWidth="1"/>
    <col min="8712" max="8712" width="12.85546875" style="4" customWidth="1"/>
    <col min="8713" max="8713" width="15.42578125" style="4" customWidth="1"/>
    <col min="8714" max="8714" width="51.85546875" style="4" customWidth="1"/>
    <col min="8715" max="8715" width="13.855468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85546875" style="4" customWidth="1"/>
    <col min="8968" max="8968" width="12.85546875" style="4" customWidth="1"/>
    <col min="8969" max="8969" width="15.42578125" style="4" customWidth="1"/>
    <col min="8970" max="8970" width="51.85546875" style="4" customWidth="1"/>
    <col min="8971" max="8971" width="13.855468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85546875" style="4" customWidth="1"/>
    <col min="9224" max="9224" width="12.85546875" style="4" customWidth="1"/>
    <col min="9225" max="9225" width="15.42578125" style="4" customWidth="1"/>
    <col min="9226" max="9226" width="51.85546875" style="4" customWidth="1"/>
    <col min="9227" max="9227" width="13.855468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85546875" style="4" customWidth="1"/>
    <col min="9480" max="9480" width="12.85546875" style="4" customWidth="1"/>
    <col min="9481" max="9481" width="15.42578125" style="4" customWidth="1"/>
    <col min="9482" max="9482" width="51.85546875" style="4" customWidth="1"/>
    <col min="9483" max="9483" width="13.855468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85546875" style="4" customWidth="1"/>
    <col min="9736" max="9736" width="12.85546875" style="4" customWidth="1"/>
    <col min="9737" max="9737" width="15.42578125" style="4" customWidth="1"/>
    <col min="9738" max="9738" width="51.85546875" style="4" customWidth="1"/>
    <col min="9739" max="9739" width="13.855468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85546875" style="4" customWidth="1"/>
    <col min="9992" max="9992" width="12.85546875" style="4" customWidth="1"/>
    <col min="9993" max="9993" width="15.42578125" style="4" customWidth="1"/>
    <col min="9994" max="9994" width="51.85546875" style="4" customWidth="1"/>
    <col min="9995" max="9995" width="13.855468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85546875" style="4" customWidth="1"/>
    <col min="10248" max="10248" width="12.85546875" style="4" customWidth="1"/>
    <col min="10249" max="10249" width="15.42578125" style="4" customWidth="1"/>
    <col min="10250" max="10250" width="51.85546875" style="4" customWidth="1"/>
    <col min="10251" max="10251" width="13.855468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85546875" style="4" customWidth="1"/>
    <col min="10504" max="10504" width="12.85546875" style="4" customWidth="1"/>
    <col min="10505" max="10505" width="15.42578125" style="4" customWidth="1"/>
    <col min="10506" max="10506" width="51.85546875" style="4" customWidth="1"/>
    <col min="10507" max="10507" width="13.855468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85546875" style="4" customWidth="1"/>
    <col min="10760" max="10760" width="12.85546875" style="4" customWidth="1"/>
    <col min="10761" max="10761" width="15.42578125" style="4" customWidth="1"/>
    <col min="10762" max="10762" width="51.85546875" style="4" customWidth="1"/>
    <col min="10763" max="10763" width="13.855468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85546875" style="4" customWidth="1"/>
    <col min="11016" max="11016" width="12.85546875" style="4" customWidth="1"/>
    <col min="11017" max="11017" width="15.42578125" style="4" customWidth="1"/>
    <col min="11018" max="11018" width="51.85546875" style="4" customWidth="1"/>
    <col min="11019" max="11019" width="13.855468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85546875" style="4" customWidth="1"/>
    <col min="11272" max="11272" width="12.85546875" style="4" customWidth="1"/>
    <col min="11273" max="11273" width="15.42578125" style="4" customWidth="1"/>
    <col min="11274" max="11274" width="51.85546875" style="4" customWidth="1"/>
    <col min="11275" max="11275" width="13.855468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85546875" style="4" customWidth="1"/>
    <col min="11528" max="11528" width="12.85546875" style="4" customWidth="1"/>
    <col min="11529" max="11529" width="15.42578125" style="4" customWidth="1"/>
    <col min="11530" max="11530" width="51.85546875" style="4" customWidth="1"/>
    <col min="11531" max="11531" width="13.855468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85546875" style="4" customWidth="1"/>
    <col min="11784" max="11784" width="12.85546875" style="4" customWidth="1"/>
    <col min="11785" max="11785" width="15.42578125" style="4" customWidth="1"/>
    <col min="11786" max="11786" width="51.85546875" style="4" customWidth="1"/>
    <col min="11787" max="11787" width="13.855468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85546875" style="4" customWidth="1"/>
    <col min="12040" max="12040" width="12.85546875" style="4" customWidth="1"/>
    <col min="12041" max="12041" width="15.42578125" style="4" customWidth="1"/>
    <col min="12042" max="12042" width="51.85546875" style="4" customWidth="1"/>
    <col min="12043" max="12043" width="13.855468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85546875" style="4" customWidth="1"/>
    <col min="12296" max="12296" width="12.85546875" style="4" customWidth="1"/>
    <col min="12297" max="12297" width="15.42578125" style="4" customWidth="1"/>
    <col min="12298" max="12298" width="51.85546875" style="4" customWidth="1"/>
    <col min="12299" max="12299" width="13.855468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85546875" style="4" customWidth="1"/>
    <col min="12552" max="12552" width="12.85546875" style="4" customWidth="1"/>
    <col min="12553" max="12553" width="15.42578125" style="4" customWidth="1"/>
    <col min="12554" max="12554" width="51.85546875" style="4" customWidth="1"/>
    <col min="12555" max="12555" width="13.855468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85546875" style="4" customWidth="1"/>
    <col min="12808" max="12808" width="12.85546875" style="4" customWidth="1"/>
    <col min="12809" max="12809" width="15.42578125" style="4" customWidth="1"/>
    <col min="12810" max="12810" width="51.85546875" style="4" customWidth="1"/>
    <col min="12811" max="12811" width="13.855468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85546875" style="4" customWidth="1"/>
    <col min="13064" max="13064" width="12.85546875" style="4" customWidth="1"/>
    <col min="13065" max="13065" width="15.42578125" style="4" customWidth="1"/>
    <col min="13066" max="13066" width="51.85546875" style="4" customWidth="1"/>
    <col min="13067" max="13067" width="13.855468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85546875" style="4" customWidth="1"/>
    <col min="13320" max="13320" width="12.85546875" style="4" customWidth="1"/>
    <col min="13321" max="13321" width="15.42578125" style="4" customWidth="1"/>
    <col min="13322" max="13322" width="51.85546875" style="4" customWidth="1"/>
    <col min="13323" max="13323" width="13.855468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85546875" style="4" customWidth="1"/>
    <col min="13576" max="13576" width="12.85546875" style="4" customWidth="1"/>
    <col min="13577" max="13577" width="15.42578125" style="4" customWidth="1"/>
    <col min="13578" max="13578" width="51.85546875" style="4" customWidth="1"/>
    <col min="13579" max="13579" width="13.855468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85546875" style="4" customWidth="1"/>
    <col min="13832" max="13832" width="12.85546875" style="4" customWidth="1"/>
    <col min="13833" max="13833" width="15.42578125" style="4" customWidth="1"/>
    <col min="13834" max="13834" width="51.85546875" style="4" customWidth="1"/>
    <col min="13835" max="13835" width="13.855468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85546875" style="4" customWidth="1"/>
    <col min="14088" max="14088" width="12.85546875" style="4" customWidth="1"/>
    <col min="14089" max="14089" width="15.42578125" style="4" customWidth="1"/>
    <col min="14090" max="14090" width="51.85546875" style="4" customWidth="1"/>
    <col min="14091" max="14091" width="13.855468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85546875" style="4" customWidth="1"/>
    <col min="14344" max="14344" width="12.85546875" style="4" customWidth="1"/>
    <col min="14345" max="14345" width="15.42578125" style="4" customWidth="1"/>
    <col min="14346" max="14346" width="51.85546875" style="4" customWidth="1"/>
    <col min="14347" max="14347" width="13.855468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85546875" style="4" customWidth="1"/>
    <col min="14600" max="14600" width="12.85546875" style="4" customWidth="1"/>
    <col min="14601" max="14601" width="15.42578125" style="4" customWidth="1"/>
    <col min="14602" max="14602" width="51.85546875" style="4" customWidth="1"/>
    <col min="14603" max="14603" width="13.855468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85546875" style="4" customWidth="1"/>
    <col min="14856" max="14856" width="12.85546875" style="4" customWidth="1"/>
    <col min="14857" max="14857" width="15.42578125" style="4" customWidth="1"/>
    <col min="14858" max="14858" width="51.85546875" style="4" customWidth="1"/>
    <col min="14859" max="14859" width="13.855468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85546875" style="4" customWidth="1"/>
    <col min="15112" max="15112" width="12.85546875" style="4" customWidth="1"/>
    <col min="15113" max="15113" width="15.42578125" style="4" customWidth="1"/>
    <col min="15114" max="15114" width="51.85546875" style="4" customWidth="1"/>
    <col min="15115" max="15115" width="13.855468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85546875" style="4" customWidth="1"/>
    <col min="15368" max="15368" width="12.85546875" style="4" customWidth="1"/>
    <col min="15369" max="15369" width="15.42578125" style="4" customWidth="1"/>
    <col min="15370" max="15370" width="51.85546875" style="4" customWidth="1"/>
    <col min="15371" max="15371" width="13.855468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85546875" style="4" customWidth="1"/>
    <col min="15624" max="15624" width="12.85546875" style="4" customWidth="1"/>
    <col min="15625" max="15625" width="15.42578125" style="4" customWidth="1"/>
    <col min="15626" max="15626" width="51.85546875" style="4" customWidth="1"/>
    <col min="15627" max="15627" width="13.855468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85546875" style="4" customWidth="1"/>
    <col min="15880" max="15880" width="12.85546875" style="4" customWidth="1"/>
    <col min="15881" max="15881" width="15.42578125" style="4" customWidth="1"/>
    <col min="15882" max="15882" width="51.85546875" style="4" customWidth="1"/>
    <col min="15883" max="15883" width="13.855468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85546875" style="4" customWidth="1"/>
    <col min="16136" max="16136" width="12.85546875" style="4" customWidth="1"/>
    <col min="16137" max="16137" width="15.42578125" style="4" customWidth="1"/>
    <col min="16138" max="16138" width="51.85546875" style="4" customWidth="1"/>
    <col min="16139" max="16139" width="13.855468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Split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Split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Split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2021-10-09T09:26:36Z</dcterms:modified>
</cp:coreProperties>
</file>