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  <sheet name="Sheet1" sheetId="19" r:id="rId3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7" i="18"/>
  <c r="B54"/>
  <c r="D55" i="19"/>
  <c r="B55"/>
  <c r="D44"/>
  <c r="B44"/>
  <c r="D42"/>
  <c r="B42"/>
  <c r="B47" s="1"/>
  <c r="D47" l="1"/>
  <c r="D57" s="1"/>
  <c r="B57"/>
  <c r="B60" s="1"/>
  <c r="D42" i="18" l="1"/>
  <c r="D47" s="1"/>
  <c r="D57" s="1"/>
  <c r="B42" l="1"/>
  <c r="B55" l="1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<sst xmlns="http://schemas.openxmlformats.org/spreadsheetml/2006/main" count="469" uniqueCount="275">
  <si>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</si>
  <si>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</si>
  <si>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</si>
  <si>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</si>
  <si>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</si>
  <si>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</si>
  <si>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</si>
  <si>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</si>
  <si>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</si>
  <si>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</si>
  <si>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</si>
  <si>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</si>
  <si>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</si>
  <si>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</si>
  <si>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</si>
  <si>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</si>
  <si>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</si>
  <si>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</si>
  <si>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</si>
  <si>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</si>
  <si>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</si>
  <si>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</si>
  <si>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</si>
  <si>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</si>
  <si>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</si>
  <si>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</si>
  <si>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</si>
  <si>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</si>
  <si>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</si>
  <si>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</si>
  <si>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</si>
  <si>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</si>
  <si>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</si>
  <si>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</si>
  <si>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</si>
  <si>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</si>
  <si>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</si>
  <si>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</si>
  <si>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</si>
  <si>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</si>
  <si>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</si>
  <si>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</si>
  <si>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</si>
  <si>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</si>
  <si>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</si>
  <si>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</si>
  <si>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</si>
  <si>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</si>
  <si>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</si>
  <si>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</si>
  <si>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</si>
  <si>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</si>
  <si>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</si>
  <si>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</si>
  <si>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</si>
  <si>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</si>
  <si>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</si>
  <si>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</si>
  <si>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</si>
  <si>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</si>
  <si>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</si>
  <si>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</si>
  <si>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</si>
  <si>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</si>
  <si>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</si>
  <si>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</si>
  <si>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</si>
  <si>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</si>
  <si>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</si>
  <si>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</si>
  <si>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</si>
  <si>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</si>
  <si>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</si>
  <si>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</si>
  <si>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</si>
  <si>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</si>
  <si>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</si>
  <si>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</si>
  <si>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</si>
  <si>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</si>
  <si>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</si>
  <si>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</si>
  <si>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</si>
  <si>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</si>
  <si>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</si>
  <si>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</si>
  <si>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</si>
  <si>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</si>
  <si>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</si>
  <si>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</si>
  <si>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</si>
  <si>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</si>
  <si>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</si>
  <si>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</si>
  <si>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</si>
  <si>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</si>
  <si>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</si>
  <si>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</si>
  <si>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</si>
  <si>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</si>
  <si>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</si>
  <si>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</si>
  <si>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</si>
  <si>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</si>
  <si>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</si>
  <si>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</si>
  <si>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</si>
  <si>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</si>
  <si>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</si>
  <si>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</si>
  <si>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</si>
  <si>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</si>
  <si>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</si>
  <si>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</si>
  <si>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</si>
  <si>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</si>
  <si>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</si>
  <si>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</si>
  <si>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</si>
  <si>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</si>
  <si>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</si>
  <si>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</si>
  <si>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</si>
  <si>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</si>
  <si>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</si>
  <si>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</si>
  <si>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</si>
  <si>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</si>
  <si>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</si>
  <si>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</si>
  <si>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</si>
  <si>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</si>
  <si>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</si>
  <si>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</si>
  <si>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</si>
  <si>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</si>
  <si>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</si>
  <si>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</si>
  <si>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</si>
  <si>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</si>
  <si>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</si>
  <si>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</si>
  <si>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</si>
  <si>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</si>
  <si>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</si>
  <si>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</si>
  <si>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</si>
  <si>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</si>
  <si>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</si>
  <si>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</si>
  <si>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</si>
  <si>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</si>
  <si>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</si>
  <si>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</si>
  <si>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</si>
  <si>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</si>
  <si>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</si>
  <si>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</si>
  <si>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</si>
  <si>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</si>
  <si>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</si>
  <si>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</si>
  <si>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</si>
  <si>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</si>
  <si>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</si>
  <si>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</si>
  <si>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</si>
  <si>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</si>
  <si>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</si>
  <si>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</si>
  <si>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</si>
  <si>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</si>
  <si>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</si>
  <si>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</si>
  <si>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</si>
  <si>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</si>
  <si>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</si>
  <si>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</si>
  <si>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</si>
  <si>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</si>
  <si>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</si>
  <si>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</si>
  <si>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</si>
  <si>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</si>
  <si>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</si>
  <si>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</si>
  <si>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</si>
  <si>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</si>
  <si>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</si>
  <si>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</si>
  <si>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</si>
  <si>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</si>
  <si>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</si>
  <si>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</si>
  <si>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</si>
  <si>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</si>
  <si>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</si>
  <si>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</si>
  <si>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</si>
  <si>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</si>
  <si>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</si>
  <si>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</si>
  <si>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</si>
  <si>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</si>
  <si>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</si>
  <si>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</si>
  <si>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</si>
  <si>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</si>
  <si>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</si>
  <si>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</si>
  <si>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</si>
  <si>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</si>
  <si>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</si>
  <si>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</si>
  <si>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</si>
  <si>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</si>
  <si>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</si>
  <si>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</si>
  <si>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</si>
  <si>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</si>
  <si>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</si>
  <si>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</si>
  <si>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</si>
  <si>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</si>
  <si>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</si>
  <si>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</si>
  <si>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</si>
  <si>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</si>
  <si>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</si>
  <si>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</si>
  <si>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</si>
  <si>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</si>
  <si>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</si>
  <si>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</si>
  <si>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</si>
  <si>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</si>
  <si>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</si>
  <si>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</si>
  <si>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</si>
  <si>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</si>
  <si>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</si>
  <si>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</si>
  <si>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</si>
  <si>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</si>
  <si>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</si>
  <si>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</si>
  <si>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</si>
  <si>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</si>
  <si>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</si>
  <si>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</si>
  <si>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</si>
  <si>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</si>
  <si>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</si>
  <si>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</si>
  <si>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</si>
  <si>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</si>
  <si>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</si>
  <si>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</si>
  <si>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</si>
  <si>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</si>
  <si>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</si>
  <si>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</si>
  <si>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</si>
  <si>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</si>
  <si>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</si>
  <si>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</si>
  <si>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</si>
  <si>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Rruga Ura Asfaltime nr.2 sh.a.</t>
  </si>
  <si>
    <t>J62904264O</t>
  </si>
  <si>
    <t>Lek</t>
  </si>
  <si>
    <t>Te tjera shpenzime (Sherbime )</t>
  </si>
  <si>
    <t>Shpenzimet per pensionet (Dieta )</t>
  </si>
  <si>
    <t>Shpenzime te tjera shfrytezimi (Shp.marra nga 2019,Taksa Vendore, T.Burim)</t>
  </si>
  <si>
    <r>
      <t>Te tjera</t>
    </r>
    <r>
      <rPr>
        <b/>
        <i/>
        <sz val="9"/>
        <color indexed="8"/>
        <rFont val="Times New Roman"/>
        <family val="1"/>
        <charset val="238"/>
      </rPr>
      <t xml:space="preserve"> (Shpenzime  te pa njohura )</t>
    </r>
  </si>
  <si>
    <t>Te tjera (pershkruaj)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</si>
</sst>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202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8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8"/>
      <color theme="1"/>
      <name val="Times New Roman"/>
      <family val="1"/>
      <charset val="238"/>
    </font>
    <font>
      <b/>
      <sz val="9"/>
      <name val="Times New Roman"/>
      <family val="1"/>
      <charset val="238"/>
    </font>
    <font>
      <b/>
      <i/>
      <sz val="8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i/>
      <sz val="9"/>
      <color indexed="8"/>
      <name val="Times New Roman"/>
      <family val="1"/>
      <charset val="238"/>
    </font>
    <font>
      <b/>
      <sz val="9"/>
      <color indexed="8"/>
      <name val="Times New Roman"/>
      <family val="1"/>
    </font>
    <font>
      <sz val="9"/>
      <color theme="1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9"/>
      <color indexed="8"/>
      <name val="Times New Roman"/>
      <family val="1"/>
    </font>
    <font>
      <b/>
      <i/>
      <sz val="9"/>
      <color indexed="8"/>
      <name val="Times New Roman"/>
      <family val="1"/>
      <charset val="238"/>
    </font>
    <font>
      <b/>
      <sz val="9"/>
      <color theme="1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133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74" fillId="61" borderId="0" xfId="215" applyNumberFormat="1" applyFont="1" applyFill="1" applyBorder="1" applyAlignment="1" applyProtection="1">
      <alignment horizontal="right" wrapText="1"/>
    </xf>
    <xf numFmtId="167" fontId="174" fillId="61" borderId="0" xfId="215" applyFont="1" applyFill="1" applyBorder="1" applyAlignment="1" applyProtection="1">
      <alignment horizontal="right" wrapText="1"/>
    </xf>
    <xf numFmtId="167" fontId="183" fillId="0" borderId="15" xfId="215" applyFont="1" applyFill="1" applyBorder="1" applyAlignment="1">
      <alignment horizontal="right"/>
    </xf>
    <xf numFmtId="167" fontId="179" fillId="0" borderId="0" xfId="0" applyNumberFormat="1" applyFont="1" applyBorder="1" applyAlignment="1">
      <alignment horizontal="right"/>
    </xf>
    <xf numFmtId="43" fontId="179" fillId="0" borderId="0" xfId="0" applyNumberFormat="1" applyFont="1" applyBorder="1" applyAlignment="1">
      <alignment horizontal="right"/>
    </xf>
    <xf numFmtId="0" fontId="187" fillId="0" borderId="0" xfId="3507" applyNumberFormat="1" applyFont="1" applyFill="1" applyBorder="1" applyAlignment="1">
      <alignment vertical="center"/>
    </xf>
    <xf numFmtId="3" fontId="178" fillId="61" borderId="0" xfId="0" applyNumberFormat="1" applyFont="1" applyFill="1" applyBorder="1" applyAlignment="1">
      <alignment horizontal="center" vertical="center"/>
    </xf>
    <xf numFmtId="0" fontId="178" fillId="61" borderId="0" xfId="0" applyNumberFormat="1" applyFont="1" applyFill="1" applyBorder="1" applyAlignment="1">
      <alignment horizontal="center" vertical="center"/>
    </xf>
    <xf numFmtId="0" fontId="178" fillId="61" borderId="0" xfId="0" applyFont="1" applyFill="1" applyBorder="1" applyAlignment="1">
      <alignment horizontal="center" vertical="center"/>
    </xf>
    <xf numFmtId="0" fontId="188" fillId="0" borderId="0" xfId="6594" applyFont="1" applyFill="1"/>
    <xf numFmtId="0" fontId="175" fillId="0" borderId="0" xfId="0" applyFont="1" applyFill="1" applyBorder="1" applyAlignment="1"/>
    <xf numFmtId="0" fontId="189" fillId="0" borderId="0" xfId="6594" applyFont="1" applyFill="1"/>
    <xf numFmtId="0" fontId="183" fillId="0" borderId="0" xfId="0" applyFont="1" applyFill="1"/>
    <xf numFmtId="0" fontId="190" fillId="0" borderId="0" xfId="0" applyFont="1" applyFill="1" applyBorder="1" applyAlignment="1"/>
    <xf numFmtId="3" fontId="191" fillId="0" borderId="0" xfId="0" applyNumberFormat="1" applyFont="1" applyFill="1" applyBorder="1" applyAlignment="1">
      <alignment horizontal="center" vertical="center"/>
    </xf>
    <xf numFmtId="0" fontId="191" fillId="0" borderId="0" xfId="0" applyNumberFormat="1" applyFont="1" applyFill="1" applyBorder="1" applyAlignment="1">
      <alignment horizontal="center" vertical="center"/>
    </xf>
    <xf numFmtId="0" fontId="192" fillId="0" borderId="0" xfId="0" applyFont="1" applyFill="1" applyBorder="1" applyAlignment="1">
      <alignment vertical="center"/>
    </xf>
    <xf numFmtId="0" fontId="190" fillId="0" borderId="0" xfId="0" applyFont="1" applyFill="1" applyBorder="1"/>
    <xf numFmtId="0" fontId="193" fillId="0" borderId="0" xfId="0" applyNumberFormat="1" applyFont="1" applyFill="1" applyBorder="1" applyAlignment="1" applyProtection="1">
      <alignment wrapText="1"/>
    </xf>
    <xf numFmtId="37" fontId="194" fillId="0" borderId="0" xfId="273" applyNumberFormat="1" applyFont="1" applyFill="1" applyBorder="1" applyAlignment="1" applyProtection="1">
      <alignment horizontal="right" wrapText="1"/>
    </xf>
    <xf numFmtId="37" fontId="190" fillId="0" borderId="0" xfId="0" applyNumberFormat="1" applyFont="1" applyFill="1" applyBorder="1" applyAlignment="1">
      <alignment horizontal="right"/>
    </xf>
    <xf numFmtId="0" fontId="195" fillId="0" borderId="0" xfId="0" applyNumberFormat="1" applyFont="1" applyFill="1" applyBorder="1" applyAlignment="1" applyProtection="1">
      <alignment horizontal="left" wrapText="1"/>
    </xf>
    <xf numFmtId="43" fontId="196" fillId="0" borderId="0" xfId="273" applyFont="1" applyFill="1" applyBorder="1" applyAlignment="1" applyProtection="1">
      <alignment horizontal="right" wrapText="1"/>
    </xf>
    <xf numFmtId="0" fontId="197" fillId="0" borderId="0" xfId="0" applyFont="1" applyFill="1" applyBorder="1" applyAlignment="1">
      <alignment horizontal="right"/>
    </xf>
    <xf numFmtId="43" fontId="198" fillId="0" borderId="0" xfId="273" applyFont="1" applyFill="1" applyBorder="1" applyAlignment="1" applyProtection="1">
      <alignment horizontal="right" wrapText="1"/>
    </xf>
    <xf numFmtId="43" fontId="197" fillId="0" borderId="0" xfId="273" applyFont="1" applyFill="1" applyBorder="1" applyAlignment="1">
      <alignment horizontal="right"/>
    </xf>
    <xf numFmtId="0" fontId="126" fillId="0" borderId="0" xfId="0" applyNumberFormat="1" applyFont="1" applyFill="1" applyBorder="1" applyAlignment="1" applyProtection="1"/>
    <xf numFmtId="167" fontId="198" fillId="0" borderId="0" xfId="273" applyNumberFormat="1" applyFont="1" applyFill="1" applyBorder="1" applyAlignment="1" applyProtection="1">
      <alignment horizontal="right" wrapText="1"/>
    </xf>
    <xf numFmtId="167" fontId="197" fillId="0" borderId="0" xfId="0" applyNumberFormat="1" applyFont="1" applyFill="1" applyBorder="1" applyAlignment="1">
      <alignment horizontal="right"/>
    </xf>
    <xf numFmtId="0" fontId="126" fillId="0" borderId="0" xfId="0" applyNumberFormat="1" applyFont="1" applyFill="1" applyBorder="1" applyAlignment="1" applyProtection="1">
      <alignment wrapText="1"/>
    </xf>
    <xf numFmtId="0" fontId="199" fillId="0" borderId="0" xfId="0" applyNumberFormat="1" applyFont="1" applyFill="1" applyBorder="1" applyAlignment="1" applyProtection="1">
      <alignment horizontal="left" wrapText="1"/>
    </xf>
    <xf numFmtId="43" fontId="197" fillId="0" borderId="0" xfId="0" applyNumberFormat="1" applyFont="1" applyFill="1" applyBorder="1" applyAlignment="1">
      <alignment horizontal="right"/>
    </xf>
    <xf numFmtId="37" fontId="197" fillId="0" borderId="0" xfId="0" applyNumberFormat="1" applyFont="1" applyFill="1" applyBorder="1" applyAlignment="1">
      <alignment horizontal="right"/>
    </xf>
    <xf numFmtId="0" fontId="199" fillId="0" borderId="0" xfId="0" applyNumberFormat="1" applyFont="1" applyFill="1" applyBorder="1" applyAlignment="1" applyProtection="1">
      <alignment wrapText="1"/>
    </xf>
    <xf numFmtId="167" fontId="196" fillId="0" borderId="0" xfId="273" applyNumberFormat="1" applyFont="1" applyFill="1" applyBorder="1" applyAlignment="1" applyProtection="1">
      <alignment horizontal="right" wrapText="1"/>
    </xf>
    <xf numFmtId="37" fontId="198" fillId="0" borderId="0" xfId="273" applyNumberFormat="1" applyFont="1" applyFill="1" applyBorder="1" applyAlignment="1" applyProtection="1">
      <alignment horizontal="right" wrapText="1"/>
    </xf>
    <xf numFmtId="43" fontId="201" fillId="0" borderId="0" xfId="273" applyFont="1" applyFill="1" applyBorder="1" applyAlignment="1">
      <alignment horizontal="right"/>
    </xf>
    <xf numFmtId="37" fontId="201" fillId="0" borderId="0" xfId="0" applyNumberFormat="1" applyFont="1" applyFill="1" applyBorder="1" applyAlignment="1">
      <alignment horizontal="right"/>
    </xf>
    <xf numFmtId="167" fontId="126" fillId="0" borderId="0" xfId="273" applyNumberFormat="1" applyFont="1" applyFill="1" applyBorder="1" applyAlignment="1" applyProtection="1">
      <alignment horizontal="right" wrapText="1"/>
    </xf>
    <xf numFmtId="167" fontId="201" fillId="0" borderId="0" xfId="0" applyNumberFormat="1" applyFont="1" applyFill="1" applyBorder="1" applyAlignment="1">
      <alignment horizontal="right"/>
    </xf>
    <xf numFmtId="0" fontId="126" fillId="0" borderId="0" xfId="6592" applyNumberFormat="1" applyFont="1" applyFill="1" applyBorder="1" applyAlignment="1" applyProtection="1">
      <alignment wrapText="1"/>
    </xf>
    <xf numFmtId="43" fontId="0" fillId="0" borderId="0" xfId="273" applyFont="1" applyFill="1"/>
    <xf numFmtId="43" fontId="0" fillId="0" borderId="0" xfId="273" applyFont="1"/>
    <xf numFmtId="0" fontId="198" fillId="0" borderId="0" xfId="6592" applyNumberFormat="1" applyFont="1" applyFill="1" applyBorder="1" applyAlignment="1" applyProtection="1">
      <alignment wrapText="1"/>
    </xf>
    <xf numFmtId="37" fontId="197" fillId="0" borderId="0" xfId="6592" applyNumberFormat="1" applyFont="1" applyFill="1" applyBorder="1" applyAlignment="1">
      <alignment horizontal="right"/>
    </xf>
    <xf numFmtId="37" fontId="201" fillId="0" borderId="0" xfId="6592" applyNumberFormat="1" applyFont="1" applyFill="1" applyBorder="1" applyAlignment="1">
      <alignment horizontal="right"/>
    </xf>
    <xf numFmtId="0" fontId="200" fillId="0" borderId="0" xfId="6592" applyNumberFormat="1" applyFont="1" applyFill="1" applyBorder="1" applyAlignment="1" applyProtection="1">
      <alignment wrapText="1"/>
    </xf>
    <xf numFmtId="0" fontId="179" fillId="0" borderId="0" xfId="0" applyFont="1" applyBorder="1" applyAlignment="1">
      <alignment horizontal="right"/>
    </xf>
    <xf numFmtId="167" fontId="179" fillId="0" borderId="0" xfId="215" applyFont="1" applyBorder="1" applyAlignment="1">
      <alignment horizontal="right"/>
    </xf>
    <xf numFmtId="167" fontId="180" fillId="61" borderId="0" xfId="215" applyFont="1" applyFill="1" applyBorder="1" applyAlignment="1" applyProtection="1">
      <alignment horizontal="right" wrapText="1"/>
    </xf>
    <xf numFmtId="167" fontId="180" fillId="0" borderId="0" xfId="215" applyFont="1" applyFill="1" applyBorder="1" applyAlignment="1" applyProtection="1">
      <alignment horizontal="right" wrapText="1"/>
    </xf>
    <xf numFmtId="167" fontId="174" fillId="0" borderId="0" xfId="215" applyFont="1" applyFill="1" applyBorder="1" applyAlignment="1" applyProtection="1">
      <alignment horizontal="right" wrapText="1"/>
    </xf>
    <xf numFmtId="43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8"/>
  <sheetViews>
    <sheetView showGridLines="0" tabSelected="1" topLeftCell="A35" zoomScaleNormal="100" workbookViewId="0">
      <selection activeCell="B48" sqref="B48"/>
    </sheetView>
  </sheetViews>
  <sheetFormatPr defaultColWidth="9.109375" defaultRowHeight="13.8"/>
  <cols>
    <col min="1" max="1" width="85.109375" style="41" customWidth="1"/>
    <col min="2" max="2" width="18.6640625" style="40" bestFit="1" customWidth="1"/>
    <col min="3" max="3" width="2.6640625" style="40" customWidth="1"/>
    <col min="4" max="4" width="16.88671875" style="40" bestFit="1" customWidth="1"/>
    <col min="5" max="5" width="2.5546875" style="40" customWidth="1"/>
    <col min="6" max="6" width="22" style="40" customWidth="1"/>
    <col min="7" max="7" width="11" style="41" bestFit="1" customWidth="1"/>
    <col min="8" max="8" width="12.6640625" style="41" bestFit="1" customWidth="1"/>
    <col min="9" max="9" width="9.5546875" style="41" bestFit="1" customWidth="1"/>
    <col min="10" max="16384" width="9.109375" style="41"/>
  </cols>
  <sheetData>
    <row r="1" spans="1:6">
      <c r="A1" s="47" t="s">
        <v>266</v>
      </c>
    </row>
    <row r="2" spans="1:6">
      <c r="A2" s="90" t="s">
        <v>267</v>
      </c>
    </row>
    <row r="3" spans="1:6">
      <c r="A3" s="90" t="s">
        <v>268</v>
      </c>
    </row>
    <row r="4" spans="1:6" ht="14.4">
      <c r="A4" s="48" t="s">
        <v>237</v>
      </c>
    </row>
    <row r="5" spans="1:6" ht="14.4">
      <c r="A5" s="47" t="s">
        <v>227</v>
      </c>
      <c r="B5" s="41"/>
      <c r="C5" s="41"/>
      <c r="D5" s="41"/>
      <c r="E5" s="41"/>
      <c r="F5" s="41"/>
    </row>
    <row r="6" spans="1:6">
      <c r="A6" s="45"/>
      <c r="B6" s="86" t="s">
        <v>211</v>
      </c>
      <c r="C6" s="86"/>
      <c r="D6" s="86" t="s">
        <v>211</v>
      </c>
      <c r="E6" s="55"/>
      <c r="F6" s="41"/>
    </row>
    <row r="7" spans="1:6">
      <c r="A7" s="45"/>
      <c r="B7" s="87">
        <v>2020</v>
      </c>
      <c r="C7" s="87"/>
      <c r="D7" s="88">
        <v>2019</v>
      </c>
      <c r="E7" s="55"/>
      <c r="F7" s="41"/>
    </row>
    <row r="8" spans="1:6" ht="14.4">
      <c r="A8" s="46"/>
      <c r="B8" s="42"/>
      <c r="C8" s="44"/>
      <c r="D8" s="42"/>
      <c r="E8" s="54"/>
      <c r="F8" s="41"/>
    </row>
    <row r="9" spans="1:6" ht="14.4">
      <c r="A9" s="43" t="s">
        <v>213</v>
      </c>
      <c r="B9" s="49"/>
      <c r="C9" s="50"/>
      <c r="D9" s="49"/>
      <c r="E9" s="49"/>
      <c r="F9" s="79" t="s">
        <v>265</v>
      </c>
    </row>
    <row r="10" spans="1:6">
      <c r="A10" s="61" t="s">
        <v>257</v>
      </c>
      <c r="B10" s="80">
        <v>1314601391</v>
      </c>
      <c r="C10" s="127"/>
      <c r="D10" s="80">
        <v>275749926</v>
      </c>
      <c r="E10" s="49"/>
      <c r="F10" s="78" t="s">
        <v>262</v>
      </c>
    </row>
    <row r="11" spans="1:6">
      <c r="A11" s="61" t="s">
        <v>259</v>
      </c>
      <c r="B11" s="81">
        <v>0</v>
      </c>
      <c r="C11" s="50"/>
      <c r="D11" s="81">
        <v>0</v>
      </c>
      <c r="E11" s="49"/>
      <c r="F11" s="78" t="s">
        <v>263</v>
      </c>
    </row>
    <row r="12" spans="1:6">
      <c r="A12" s="61" t="s">
        <v>260</v>
      </c>
      <c r="B12" s="81">
        <v>0</v>
      </c>
      <c r="C12" s="50"/>
      <c r="D12" s="81">
        <v>0</v>
      </c>
      <c r="E12" s="49"/>
      <c r="F12" s="78" t="s">
        <v>263</v>
      </c>
    </row>
    <row r="13" spans="1:6">
      <c r="A13" s="61" t="s">
        <v>261</v>
      </c>
      <c r="B13" s="81">
        <v>0</v>
      </c>
      <c r="C13" s="50"/>
      <c r="D13" s="81">
        <v>0</v>
      </c>
      <c r="E13" s="49"/>
      <c r="F13" s="78" t="s">
        <v>263</v>
      </c>
    </row>
    <row r="14" spans="1:6">
      <c r="A14" s="61" t="s">
        <v>258</v>
      </c>
      <c r="B14" s="81">
        <v>0</v>
      </c>
      <c r="C14" s="50"/>
      <c r="D14" s="81">
        <v>0</v>
      </c>
      <c r="E14" s="49"/>
      <c r="F14" s="78" t="s">
        <v>264</v>
      </c>
    </row>
    <row r="15" spans="1:6">
      <c r="A15" s="43" t="s">
        <v>214</v>
      </c>
      <c r="B15" s="81">
        <v>-65375957.228453197</v>
      </c>
      <c r="C15" s="83"/>
      <c r="D15" s="81">
        <v>32698269</v>
      </c>
      <c r="E15" s="49"/>
      <c r="F15" s="41"/>
    </row>
    <row r="16" spans="1:6" ht="18" customHeight="1">
      <c r="A16" s="43" t="s">
        <v>215</v>
      </c>
      <c r="B16" s="80">
        <v>1091089</v>
      </c>
      <c r="C16" s="83"/>
      <c r="D16" s="81">
        <v>449081</v>
      </c>
      <c r="E16" s="49"/>
      <c r="F16" s="41"/>
    </row>
    <row r="17" spans="1:8">
      <c r="A17" s="43" t="s">
        <v>216</v>
      </c>
      <c r="B17" s="81">
        <v>0</v>
      </c>
      <c r="C17" s="128"/>
      <c r="D17" s="81">
        <v>0</v>
      </c>
      <c r="E17" s="49"/>
      <c r="F17"/>
      <c r="G17"/>
      <c r="H17"/>
    </row>
    <row r="18" spans="1:8">
      <c r="A18" s="43" t="s">
        <v>217</v>
      </c>
      <c r="B18" s="49"/>
      <c r="C18" s="50"/>
      <c r="D18" s="49"/>
      <c r="E18" s="49"/>
      <c r="F18"/>
      <c r="G18"/>
      <c r="H18"/>
    </row>
    <row r="19" spans="1:8">
      <c r="A19" s="61" t="s">
        <v>217</v>
      </c>
      <c r="B19" s="81">
        <v>-451766781.81999999</v>
      </c>
      <c r="C19" s="84"/>
      <c r="D19" s="81">
        <v>-169939965</v>
      </c>
      <c r="E19" s="49"/>
      <c r="F19"/>
      <c r="G19"/>
      <c r="H19"/>
    </row>
    <row r="20" spans="1:8">
      <c r="A20" s="61" t="s">
        <v>242</v>
      </c>
      <c r="B20" s="81">
        <v>-263720924.18000001</v>
      </c>
      <c r="C20" s="84"/>
      <c r="D20" s="81">
        <v>-43580695</v>
      </c>
      <c r="E20" s="49"/>
      <c r="F20"/>
      <c r="G20"/>
      <c r="H20"/>
    </row>
    <row r="21" spans="1:8">
      <c r="A21" s="43" t="s">
        <v>235</v>
      </c>
      <c r="B21" s="49"/>
      <c r="C21" s="50"/>
      <c r="D21" s="49"/>
      <c r="E21" s="49"/>
      <c r="F21"/>
      <c r="G21"/>
      <c r="H21"/>
    </row>
    <row r="22" spans="1:8">
      <c r="A22" s="61" t="s">
        <v>243</v>
      </c>
      <c r="B22" s="81">
        <v>-72658149</v>
      </c>
      <c r="C22" s="84"/>
      <c r="D22" s="81">
        <v>-36551740</v>
      </c>
      <c r="E22" s="49"/>
      <c r="F22" s="41"/>
    </row>
    <row r="23" spans="1:8">
      <c r="A23" s="61" t="s">
        <v>244</v>
      </c>
      <c r="B23" s="81">
        <v>-8552619</v>
      </c>
      <c r="C23" s="84"/>
      <c r="D23" s="81">
        <v>-4665388</v>
      </c>
      <c r="E23" s="49"/>
      <c r="F23" s="41"/>
    </row>
    <row r="24" spans="1:8">
      <c r="A24" s="61" t="s">
        <v>246</v>
      </c>
      <c r="B24" s="81">
        <v>-1790600</v>
      </c>
      <c r="C24" s="50"/>
      <c r="D24" s="81">
        <v>0</v>
      </c>
      <c r="E24" s="49"/>
      <c r="F24" s="41"/>
    </row>
    <row r="25" spans="1:8">
      <c r="A25" s="43" t="s">
        <v>218</v>
      </c>
      <c r="B25" s="62">
        <v>0</v>
      </c>
      <c r="C25" s="50"/>
      <c r="D25" s="62">
        <v>0</v>
      </c>
      <c r="E25" s="49"/>
      <c r="F25" s="41"/>
    </row>
    <row r="26" spans="1:8">
      <c r="A26" s="43" t="s">
        <v>233</v>
      </c>
      <c r="B26" s="81">
        <v>-54103368.3073337</v>
      </c>
      <c r="C26" s="50"/>
      <c r="D26" s="81">
        <v>-27486531.972285599</v>
      </c>
      <c r="E26" s="49"/>
      <c r="F26" s="41"/>
    </row>
    <row r="27" spans="1:8">
      <c r="A27" s="43" t="s">
        <v>219</v>
      </c>
      <c r="B27" s="81">
        <v>-36305196.028109998</v>
      </c>
      <c r="C27" s="50"/>
      <c r="D27" s="80">
        <v>0</v>
      </c>
      <c r="E27" s="49"/>
      <c r="F27" s="41"/>
    </row>
    <row r="28" spans="1:8">
      <c r="A28" s="43" t="s">
        <v>210</v>
      </c>
      <c r="B28" s="49"/>
      <c r="C28" s="50"/>
      <c r="D28" s="49"/>
      <c r="E28" s="49"/>
      <c r="F28" s="41"/>
    </row>
    <row r="29" spans="1:8" ht="15" customHeight="1">
      <c r="A29" s="61" t="s">
        <v>247</v>
      </c>
      <c r="B29" s="81">
        <v>0</v>
      </c>
      <c r="C29" s="128"/>
      <c r="D29" s="81">
        <v>0</v>
      </c>
      <c r="E29" s="49"/>
      <c r="F29" s="41"/>
    </row>
    <row r="30" spans="1:8" ht="15" customHeight="1">
      <c r="A30" s="61" t="s">
        <v>245</v>
      </c>
      <c r="B30" s="80">
        <v>75000</v>
      </c>
      <c r="C30" s="50"/>
      <c r="D30" s="81">
        <v>0</v>
      </c>
      <c r="E30" s="49"/>
      <c r="F30" s="41"/>
    </row>
    <row r="31" spans="1:8" ht="15" customHeight="1">
      <c r="A31" s="61" t="s">
        <v>254</v>
      </c>
      <c r="B31" s="81">
        <v>0</v>
      </c>
      <c r="C31" s="50"/>
      <c r="D31" s="81">
        <v>0</v>
      </c>
      <c r="E31" s="49"/>
      <c r="F31" s="41"/>
    </row>
    <row r="32" spans="1:8" ht="15" customHeight="1">
      <c r="A32" s="61" t="s">
        <v>248</v>
      </c>
      <c r="B32" s="80">
        <v>615347.87620000006</v>
      </c>
      <c r="C32" s="50"/>
      <c r="D32" s="80">
        <v>615347.87620000006</v>
      </c>
      <c r="E32" s="49"/>
      <c r="F32" s="41"/>
    </row>
    <row r="33" spans="1:6" ht="15" customHeight="1">
      <c r="A33" s="61" t="s">
        <v>253</v>
      </c>
      <c r="B33" s="81">
        <v>0</v>
      </c>
      <c r="C33" s="50"/>
      <c r="D33" s="81">
        <v>0</v>
      </c>
      <c r="E33" s="49"/>
      <c r="F33" s="41"/>
    </row>
    <row r="34" spans="1:6" ht="15" customHeight="1">
      <c r="A34" s="61" t="s">
        <v>249</v>
      </c>
      <c r="B34" s="81">
        <v>0</v>
      </c>
      <c r="C34" s="50"/>
      <c r="D34" s="81">
        <v>0</v>
      </c>
      <c r="E34" s="49"/>
      <c r="F34" s="41"/>
    </row>
    <row r="35" spans="1:6">
      <c r="A35" s="43" t="s">
        <v>220</v>
      </c>
      <c r="B35" s="81">
        <v>0</v>
      </c>
      <c r="C35" s="50"/>
      <c r="D35" s="81">
        <v>0</v>
      </c>
      <c r="E35" s="49"/>
      <c r="F35" s="41"/>
    </row>
    <row r="36" spans="1:6">
      <c r="A36" s="43" t="s">
        <v>236</v>
      </c>
      <c r="B36" s="49"/>
      <c r="C36" s="63"/>
      <c r="D36" s="49"/>
      <c r="E36" s="49"/>
      <c r="F36" s="41"/>
    </row>
    <row r="37" spans="1:6">
      <c r="A37" s="61" t="s">
        <v>250</v>
      </c>
      <c r="B37" s="81">
        <v>-5887355.5251400704</v>
      </c>
      <c r="C37" s="83"/>
      <c r="D37" s="81">
        <v>-3843410.6565999999</v>
      </c>
      <c r="E37" s="49"/>
      <c r="F37" s="41"/>
    </row>
    <row r="38" spans="1:6" ht="27.6">
      <c r="A38" s="61" t="s">
        <v>252</v>
      </c>
      <c r="B38" s="81">
        <v>0</v>
      </c>
      <c r="C38" s="83"/>
      <c r="D38" s="81">
        <v>0</v>
      </c>
      <c r="E38" s="49"/>
      <c r="F38" s="41"/>
    </row>
    <row r="39" spans="1:6">
      <c r="A39" s="61" t="s">
        <v>251</v>
      </c>
      <c r="B39" s="81">
        <v>0</v>
      </c>
      <c r="C39" s="83"/>
      <c r="D39" s="81">
        <v>0</v>
      </c>
      <c r="E39" s="49"/>
      <c r="F39" s="41"/>
    </row>
    <row r="40" spans="1:6">
      <c r="A40" s="43" t="s">
        <v>221</v>
      </c>
      <c r="B40" s="81">
        <v>0</v>
      </c>
      <c r="C40" s="128"/>
      <c r="D40" s="81">
        <v>0</v>
      </c>
      <c r="E40" s="49"/>
      <c r="F40" s="41"/>
    </row>
    <row r="41" spans="1:6" ht="14.4">
      <c r="A41" s="76" t="s">
        <v>255</v>
      </c>
      <c r="B41" s="80">
        <v>352388.43</v>
      </c>
      <c r="C41" s="84"/>
      <c r="D41" s="80">
        <v>578968</v>
      </c>
      <c r="E41" s="49"/>
      <c r="F41" s="41"/>
    </row>
    <row r="42" spans="1:6">
      <c r="A42" s="43" t="s">
        <v>222</v>
      </c>
      <c r="B42" s="52">
        <f>SUM(B9:B41)</f>
        <v>356574265.21716321</v>
      </c>
      <c r="C42" s="53"/>
      <c r="D42" s="52">
        <f>SUM(D9:D41)</f>
        <v>24023861.247314405</v>
      </c>
      <c r="E42" s="56"/>
      <c r="F42" s="41"/>
    </row>
    <row r="43" spans="1:6">
      <c r="A43" s="43" t="s">
        <v>26</v>
      </c>
      <c r="B43" s="53"/>
      <c r="C43" s="53"/>
      <c r="D43" s="53"/>
      <c r="E43" s="56"/>
      <c r="F43" s="41"/>
    </row>
    <row r="44" spans="1:6">
      <c r="A44" s="61" t="s">
        <v>223</v>
      </c>
      <c r="B44" s="81">
        <v>-53486139.782574482</v>
      </c>
      <c r="C44" s="83"/>
      <c r="D44" s="81">
        <v>-3603579.1870971606</v>
      </c>
      <c r="E44" s="49"/>
      <c r="F44" s="41"/>
    </row>
    <row r="45" spans="1:6">
      <c r="A45" s="61" t="s">
        <v>224</v>
      </c>
      <c r="B45" s="81">
        <v>0</v>
      </c>
      <c r="C45" s="128"/>
      <c r="D45" s="81">
        <v>0</v>
      </c>
      <c r="E45" s="49"/>
      <c r="F45" s="41"/>
    </row>
    <row r="46" spans="1:6">
      <c r="A46" s="61" t="s">
        <v>234</v>
      </c>
      <c r="B46" s="81">
        <v>0</v>
      </c>
      <c r="C46" s="128"/>
      <c r="D46" s="81">
        <v>0</v>
      </c>
      <c r="E46" s="49"/>
      <c r="F46" s="41"/>
    </row>
    <row r="47" spans="1:6">
      <c r="A47" s="43" t="s">
        <v>238</v>
      </c>
      <c r="B47" s="116">
        <f>B42+B44</f>
        <v>303088125.43458873</v>
      </c>
      <c r="C47" s="56"/>
      <c r="D47" s="64">
        <f>SUM(D42:D46)</f>
        <v>20420282.060217243</v>
      </c>
      <c r="E47" s="56"/>
      <c r="F47" s="41"/>
    </row>
    <row r="48" spans="1:6" ht="14.4" thickBot="1">
      <c r="A48" s="65"/>
      <c r="B48" s="66"/>
      <c r="C48" s="66"/>
      <c r="D48" s="66"/>
      <c r="E48" s="57"/>
      <c r="F48" s="132"/>
    </row>
    <row r="49" spans="1:6" ht="14.4" thickTop="1">
      <c r="A49" s="67" t="s">
        <v>239</v>
      </c>
      <c r="B49" s="51"/>
      <c r="C49" s="51"/>
      <c r="D49" s="51"/>
      <c r="E49" s="57"/>
      <c r="F49" s="41"/>
    </row>
    <row r="50" spans="1:6">
      <c r="A50" s="61" t="s">
        <v>228</v>
      </c>
      <c r="B50" s="129">
        <v>0</v>
      </c>
      <c r="C50" s="130"/>
      <c r="D50" s="129">
        <v>0</v>
      </c>
      <c r="E50" s="49"/>
      <c r="F50" s="41"/>
    </row>
    <row r="51" spans="1:6">
      <c r="A51" s="61" t="s">
        <v>229</v>
      </c>
      <c r="B51" s="129">
        <v>0</v>
      </c>
      <c r="C51" s="130"/>
      <c r="D51" s="129">
        <v>0</v>
      </c>
      <c r="E51" s="49"/>
      <c r="F51" s="41"/>
    </row>
    <row r="52" spans="1:6">
      <c r="A52" s="61" t="s">
        <v>230</v>
      </c>
      <c r="B52" s="129">
        <v>0</v>
      </c>
      <c r="C52" s="130"/>
      <c r="D52" s="129">
        <v>0</v>
      </c>
      <c r="E52" s="54"/>
      <c r="F52" s="41"/>
    </row>
    <row r="53" spans="1:6" ht="15" customHeight="1">
      <c r="A53" s="61" t="s">
        <v>231</v>
      </c>
      <c r="B53" s="129">
        <v>0</v>
      </c>
      <c r="C53" s="130"/>
      <c r="D53" s="129">
        <v>0</v>
      </c>
      <c r="E53" s="58"/>
      <c r="F53" s="37"/>
    </row>
    <row r="54" spans="1:6">
      <c r="A54" s="77" t="s">
        <v>212</v>
      </c>
      <c r="B54" s="129">
        <f>-B41</f>
        <v>-352388.43</v>
      </c>
      <c r="C54" s="130"/>
      <c r="D54" s="129">
        <v>0</v>
      </c>
      <c r="E54" s="35"/>
      <c r="F54" s="37"/>
    </row>
    <row r="55" spans="1:6">
      <c r="A55" s="67" t="s">
        <v>240</v>
      </c>
      <c r="B55" s="68">
        <f>SUM(B50:B54)</f>
        <v>-352388.43</v>
      </c>
      <c r="C55" s="69"/>
      <c r="D55" s="68">
        <v>0</v>
      </c>
      <c r="E55" s="58"/>
      <c r="F55" s="37"/>
    </row>
    <row r="56" spans="1:6">
      <c r="A56" s="70"/>
      <c r="B56" s="71"/>
      <c r="C56" s="72"/>
      <c r="D56" s="71"/>
      <c r="E56" s="58"/>
      <c r="F56" s="37"/>
    </row>
    <row r="57" spans="1:6" ht="14.4" thickBot="1">
      <c r="A57" s="67" t="s">
        <v>241</v>
      </c>
      <c r="B57" s="82">
        <f>B47+B55</f>
        <v>302735737.00458872</v>
      </c>
      <c r="C57" s="73"/>
      <c r="D57" s="82">
        <f>D47+D55</f>
        <v>20420282.060217243</v>
      </c>
      <c r="E57" s="58"/>
      <c r="F57" s="37"/>
    </row>
    <row r="58" spans="1:6" ht="14.4" thickTop="1">
      <c r="A58" s="70"/>
      <c r="B58" s="71"/>
      <c r="C58" s="72"/>
      <c r="D58" s="71"/>
      <c r="E58" s="58"/>
      <c r="F58" s="37"/>
    </row>
    <row r="59" spans="1:6" ht="14.4">
      <c r="A59" s="74" t="s">
        <v>232</v>
      </c>
      <c r="B59" s="71"/>
      <c r="C59" s="72"/>
      <c r="D59" s="71"/>
      <c r="E59" s="59"/>
      <c r="F59" s="39"/>
    </row>
    <row r="60" spans="1:6">
      <c r="A60" s="70" t="s">
        <v>225</v>
      </c>
      <c r="B60" s="81">
        <v>0</v>
      </c>
      <c r="C60" s="131"/>
      <c r="D60" s="81">
        <v>0</v>
      </c>
      <c r="E60" s="59"/>
      <c r="F60" s="39"/>
    </row>
    <row r="61" spans="1:6">
      <c r="A61" s="70" t="s">
        <v>226</v>
      </c>
      <c r="B61" s="81">
        <v>0</v>
      </c>
      <c r="C61" s="131"/>
      <c r="D61" s="81">
        <v>0</v>
      </c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85" t="s">
        <v>256</v>
      </c>
      <c r="B64" s="39"/>
      <c r="C64" s="39"/>
      <c r="D64" s="39"/>
      <c r="E64" s="59"/>
      <c r="F64" s="39"/>
    </row>
    <row r="65" spans="1:6">
      <c r="A65" s="75"/>
      <c r="B65" s="36"/>
      <c r="C65" s="36"/>
      <c r="D65" s="36"/>
      <c r="E65" s="60"/>
      <c r="F65" s="36"/>
    </row>
    <row r="67" spans="1:6">
      <c r="A67"/>
      <c r="B67"/>
      <c r="C67"/>
      <c r="D67"/>
    </row>
    <row r="68" spans="1:6">
      <c r="B68"/>
      <c r="C68"/>
      <c r="D6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D61"/>
  <sheetViews>
    <sheetView topLeftCell="A31" workbookViewId="0">
      <selection activeCell="B47" sqref="B47"/>
    </sheetView>
  </sheetViews>
  <sheetFormatPr defaultRowHeight="12.6"/>
  <cols>
    <col min="1" max="1" width="64.109375" customWidth="1"/>
    <col min="2" max="2" width="15.33203125" customWidth="1"/>
    <col min="4" max="4" width="19.5546875" customWidth="1"/>
  </cols>
  <sheetData>
    <row r="1" spans="1:4" ht="13.8">
      <c r="A1" s="89" t="s">
        <v>266</v>
      </c>
      <c r="B1" s="40"/>
      <c r="C1" s="40"/>
      <c r="D1" s="40"/>
    </row>
    <row r="2" spans="1:4" ht="13.8">
      <c r="A2" s="90" t="s">
        <v>267</v>
      </c>
      <c r="B2" s="40"/>
      <c r="C2" s="40"/>
      <c r="D2" s="40"/>
    </row>
    <row r="3" spans="1:4" ht="13.8">
      <c r="A3" s="90" t="s">
        <v>268</v>
      </c>
      <c r="B3" s="40"/>
      <c r="C3" s="40"/>
      <c r="D3" s="40"/>
    </row>
    <row r="4" spans="1:4" ht="14.4">
      <c r="A4" s="91" t="s">
        <v>269</v>
      </c>
      <c r="B4" s="40"/>
      <c r="C4" s="40"/>
      <c r="D4" s="40"/>
    </row>
    <row r="5" spans="1:4" ht="15" customHeight="1">
      <c r="A5" s="92" t="s">
        <v>227</v>
      </c>
      <c r="B5" s="41"/>
      <c r="C5" s="41"/>
      <c r="D5" s="41"/>
    </row>
    <row r="6" spans="1:4" ht="15" customHeight="1">
      <c r="A6" s="93"/>
      <c r="B6" s="94" t="s">
        <v>211</v>
      </c>
      <c r="C6" s="94"/>
      <c r="D6" s="94" t="s">
        <v>211</v>
      </c>
    </row>
    <row r="7" spans="1:4" ht="15" customHeight="1">
      <c r="A7" s="93"/>
      <c r="B7" s="95">
        <v>2020</v>
      </c>
      <c r="C7" s="95"/>
      <c r="D7" s="95">
        <v>2019</v>
      </c>
    </row>
    <row r="8" spans="1:4" ht="15" customHeight="1">
      <c r="A8" s="96"/>
      <c r="B8" s="97"/>
      <c r="C8" s="97"/>
      <c r="D8" s="97"/>
    </row>
    <row r="9" spans="1:4" ht="15" customHeight="1">
      <c r="A9" s="98" t="s">
        <v>213</v>
      </c>
      <c r="B9" s="99"/>
      <c r="C9" s="100"/>
      <c r="D9" s="99"/>
    </row>
    <row r="10" spans="1:4" ht="15" customHeight="1">
      <c r="A10" s="101" t="s">
        <v>257</v>
      </c>
      <c r="B10" s="102">
        <v>1314601391</v>
      </c>
      <c r="C10" s="103"/>
      <c r="D10" s="104">
        <v>275749926</v>
      </c>
    </row>
    <row r="11" spans="1:4" ht="15" customHeight="1">
      <c r="A11" s="101" t="s">
        <v>259</v>
      </c>
      <c r="B11" s="104">
        <v>0</v>
      </c>
      <c r="C11" s="105"/>
      <c r="D11" s="104">
        <v>0</v>
      </c>
    </row>
    <row r="12" spans="1:4" ht="15" customHeight="1">
      <c r="A12" s="101" t="s">
        <v>260</v>
      </c>
      <c r="B12" s="104">
        <v>0</v>
      </c>
      <c r="C12" s="105"/>
      <c r="D12" s="104">
        <v>0</v>
      </c>
    </row>
    <row r="13" spans="1:4" ht="15" customHeight="1">
      <c r="A13" s="101" t="s">
        <v>261</v>
      </c>
      <c r="B13" s="104">
        <v>0</v>
      </c>
      <c r="C13" s="105"/>
      <c r="D13" s="104">
        <v>0</v>
      </c>
    </row>
    <row r="14" spans="1:4" ht="15" customHeight="1">
      <c r="A14" s="101" t="s">
        <v>258</v>
      </c>
      <c r="B14" s="104">
        <v>0</v>
      </c>
      <c r="C14" s="105"/>
      <c r="D14" s="104">
        <v>0</v>
      </c>
    </row>
    <row r="15" spans="1:4" ht="15" customHeight="1">
      <c r="A15" s="106" t="s">
        <v>214</v>
      </c>
      <c r="B15" s="107">
        <v>-65375957.228453197</v>
      </c>
      <c r="C15" s="108"/>
      <c r="D15" s="107">
        <v>32698269</v>
      </c>
    </row>
    <row r="16" spans="1:4" ht="15" customHeight="1">
      <c r="A16" s="109" t="s">
        <v>215</v>
      </c>
      <c r="B16" s="104">
        <v>1091089</v>
      </c>
      <c r="C16" s="108"/>
      <c r="D16" s="107">
        <v>449081</v>
      </c>
    </row>
    <row r="17" spans="1:4" ht="15" customHeight="1">
      <c r="A17" s="109" t="s">
        <v>216</v>
      </c>
      <c r="B17" s="104">
        <v>0</v>
      </c>
      <c r="C17" s="105"/>
      <c r="D17" s="104">
        <v>0</v>
      </c>
    </row>
    <row r="18" spans="1:4" ht="15" customHeight="1">
      <c r="A18" s="109" t="s">
        <v>217</v>
      </c>
      <c r="B18" s="104">
        <v>0</v>
      </c>
      <c r="C18" s="105"/>
      <c r="D18" s="104">
        <v>0</v>
      </c>
    </row>
    <row r="19" spans="1:4" ht="15" customHeight="1">
      <c r="A19" s="110" t="s">
        <v>217</v>
      </c>
      <c r="B19" s="107">
        <v>-451766781.81999999</v>
      </c>
      <c r="C19" s="111"/>
      <c r="D19" s="107">
        <v>-169939965</v>
      </c>
    </row>
    <row r="20" spans="1:4" ht="15" customHeight="1">
      <c r="A20" s="110" t="s">
        <v>270</v>
      </c>
      <c r="B20" s="107">
        <v>-263720924.18000001</v>
      </c>
      <c r="C20" s="111"/>
      <c r="D20" s="107">
        <v>-43580695</v>
      </c>
    </row>
    <row r="21" spans="1:4" ht="15" customHeight="1">
      <c r="A21" s="109" t="s">
        <v>235</v>
      </c>
      <c r="B21" s="107">
        <v>0</v>
      </c>
      <c r="C21" s="112"/>
      <c r="D21" s="107">
        <v>0</v>
      </c>
    </row>
    <row r="22" spans="1:4" ht="15" customHeight="1">
      <c r="A22" s="101" t="s">
        <v>243</v>
      </c>
      <c r="B22" s="107">
        <v>-72658149</v>
      </c>
      <c r="C22" s="111"/>
      <c r="D22" s="107">
        <v>-36551740</v>
      </c>
    </row>
    <row r="23" spans="1:4" ht="15" customHeight="1">
      <c r="A23" s="101" t="s">
        <v>244</v>
      </c>
      <c r="B23" s="107">
        <v>-8552619</v>
      </c>
      <c r="C23" s="111"/>
      <c r="D23" s="107">
        <v>-4665388</v>
      </c>
    </row>
    <row r="24" spans="1:4" ht="15" customHeight="1">
      <c r="A24" s="101" t="s">
        <v>271</v>
      </c>
      <c r="B24" s="107">
        <v>-1790600</v>
      </c>
      <c r="C24" s="112"/>
      <c r="D24" s="107">
        <v>0</v>
      </c>
    </row>
    <row r="25" spans="1:4" ht="15" customHeight="1">
      <c r="A25" s="109" t="s">
        <v>218</v>
      </c>
      <c r="B25" s="107">
        <v>0</v>
      </c>
      <c r="C25" s="112"/>
      <c r="D25" s="107">
        <v>0</v>
      </c>
    </row>
    <row r="26" spans="1:4" ht="15" customHeight="1">
      <c r="A26" s="109" t="s">
        <v>233</v>
      </c>
      <c r="B26" s="107">
        <v>-54103368.3073337</v>
      </c>
      <c r="C26" s="112"/>
      <c r="D26" s="107">
        <v>-27486531.972285599</v>
      </c>
    </row>
    <row r="27" spans="1:4" ht="15" customHeight="1">
      <c r="A27" s="113" t="s">
        <v>272</v>
      </c>
      <c r="B27" s="114">
        <v>-36305196.028109998</v>
      </c>
      <c r="C27" s="112"/>
      <c r="D27" s="104">
        <v>0</v>
      </c>
    </row>
    <row r="28" spans="1:4" ht="15" customHeight="1">
      <c r="A28" s="109" t="s">
        <v>216</v>
      </c>
      <c r="B28" s="104">
        <v>0</v>
      </c>
      <c r="C28" s="112"/>
      <c r="D28" s="104">
        <v>0</v>
      </c>
    </row>
    <row r="29" spans="1:4" ht="15" customHeight="1">
      <c r="A29" s="101" t="s">
        <v>247</v>
      </c>
      <c r="B29" s="104">
        <v>0</v>
      </c>
      <c r="C29" s="105"/>
      <c r="D29" s="104">
        <v>0</v>
      </c>
    </row>
    <row r="30" spans="1:4" ht="15" customHeight="1">
      <c r="A30" s="101" t="s">
        <v>245</v>
      </c>
      <c r="B30" s="102">
        <v>75000</v>
      </c>
      <c r="C30" s="112"/>
      <c r="D30" s="104">
        <v>0</v>
      </c>
    </row>
    <row r="31" spans="1:4" ht="15" customHeight="1">
      <c r="A31" s="101" t="s">
        <v>254</v>
      </c>
      <c r="B31" s="104">
        <v>0</v>
      </c>
      <c r="C31" s="105"/>
      <c r="D31" s="104">
        <v>0</v>
      </c>
    </row>
    <row r="32" spans="1:4" ht="15" customHeight="1">
      <c r="A32" s="101" t="s">
        <v>248</v>
      </c>
      <c r="B32" s="104">
        <v>0</v>
      </c>
      <c r="C32" s="105"/>
      <c r="D32" s="104">
        <v>0</v>
      </c>
    </row>
    <row r="33" spans="1:4" ht="15" customHeight="1">
      <c r="A33" s="101" t="s">
        <v>253</v>
      </c>
      <c r="B33" s="104">
        <v>0</v>
      </c>
      <c r="C33" s="105"/>
      <c r="D33" s="104">
        <v>0</v>
      </c>
    </row>
    <row r="34" spans="1:4" ht="15" customHeight="1">
      <c r="A34" s="101" t="s">
        <v>249</v>
      </c>
      <c r="B34" s="104">
        <v>615347.87620000006</v>
      </c>
      <c r="C34" s="112"/>
      <c r="D34" s="104">
        <v>615347.87620000006</v>
      </c>
    </row>
    <row r="35" spans="1:4" ht="15" customHeight="1">
      <c r="A35" s="109" t="s">
        <v>220</v>
      </c>
      <c r="B35" s="104">
        <v>0</v>
      </c>
      <c r="C35" s="105"/>
      <c r="D35" s="104">
        <v>0</v>
      </c>
    </row>
    <row r="36" spans="1:4" ht="15" customHeight="1">
      <c r="A36" s="109" t="s">
        <v>236</v>
      </c>
      <c r="B36" s="115"/>
      <c r="C36" s="112"/>
      <c r="D36" s="115"/>
    </row>
    <row r="37" spans="1:4" ht="15" customHeight="1">
      <c r="A37" s="101" t="s">
        <v>250</v>
      </c>
      <c r="B37" s="107">
        <v>-5887355.5251400704</v>
      </c>
      <c r="C37" s="108"/>
      <c r="D37" s="107">
        <v>-3843410.6565999999</v>
      </c>
    </row>
    <row r="38" spans="1:4" ht="15" customHeight="1">
      <c r="A38" s="101" t="s">
        <v>252</v>
      </c>
      <c r="B38" s="104">
        <v>0</v>
      </c>
      <c r="C38" s="105"/>
      <c r="D38" s="104">
        <v>0</v>
      </c>
    </row>
    <row r="39" spans="1:4" ht="15" customHeight="1">
      <c r="A39" s="101" t="s">
        <v>251</v>
      </c>
      <c r="B39" s="104">
        <v>0</v>
      </c>
      <c r="C39" s="105"/>
      <c r="D39" s="104">
        <v>0</v>
      </c>
    </row>
    <row r="40" spans="1:4" ht="15" customHeight="1">
      <c r="A40" s="109" t="s">
        <v>221</v>
      </c>
      <c r="B40" s="104">
        <v>0</v>
      </c>
      <c r="C40" s="105"/>
      <c r="D40" s="104">
        <v>0</v>
      </c>
    </row>
    <row r="41" spans="1:4" ht="15" customHeight="1">
      <c r="A41" s="109" t="s">
        <v>273</v>
      </c>
      <c r="B41" s="104">
        <v>352388.43</v>
      </c>
      <c r="C41" s="111"/>
      <c r="D41" s="104">
        <v>578968</v>
      </c>
    </row>
    <row r="42" spans="1:4" ht="15" customHeight="1">
      <c r="A42" s="109" t="s">
        <v>222</v>
      </c>
      <c r="B42" s="116">
        <f>SUM(B10:B41)</f>
        <v>356574265.21716321</v>
      </c>
      <c r="C42" s="117"/>
      <c r="D42" s="117">
        <f>SUM(D9:D41)</f>
        <v>24023861.247314405</v>
      </c>
    </row>
    <row r="43" spans="1:4" ht="15" customHeight="1">
      <c r="A43" s="109" t="s">
        <v>26</v>
      </c>
      <c r="B43" s="117"/>
      <c r="C43" s="117"/>
      <c r="D43" s="117"/>
    </row>
    <row r="44" spans="1:4" ht="15" customHeight="1">
      <c r="A44" s="101" t="s">
        <v>223</v>
      </c>
      <c r="B44" s="118">
        <f>-B42*15%</f>
        <v>-53486139.782574482</v>
      </c>
      <c r="C44" s="119"/>
      <c r="D44" s="118">
        <f>-D42*15%</f>
        <v>-3603579.1870971606</v>
      </c>
    </row>
    <row r="45" spans="1:4" ht="15" customHeight="1">
      <c r="A45" s="101" t="s">
        <v>224</v>
      </c>
      <c r="B45" s="104">
        <v>0</v>
      </c>
      <c r="C45" s="105"/>
      <c r="D45" s="104">
        <v>0</v>
      </c>
    </row>
    <row r="46" spans="1:4" ht="15" customHeight="1">
      <c r="A46" s="101" t="s">
        <v>234</v>
      </c>
      <c r="B46" s="104">
        <v>0</v>
      </c>
      <c r="C46" s="105"/>
      <c r="D46" s="104">
        <v>0</v>
      </c>
    </row>
    <row r="47" spans="1:4" ht="15" customHeight="1">
      <c r="A47" s="109" t="s">
        <v>238</v>
      </c>
      <c r="B47" s="116">
        <f>B42+B44-B41</f>
        <v>302735737.00458872</v>
      </c>
      <c r="C47" s="117"/>
      <c r="D47" s="117">
        <f>SUM(D42:D46)</f>
        <v>20420282.060217243</v>
      </c>
    </row>
    <row r="48" spans="1:4" ht="15" customHeight="1">
      <c r="A48" s="109"/>
      <c r="B48" s="112"/>
      <c r="C48" s="112"/>
      <c r="D48" s="112"/>
    </row>
    <row r="49" spans="1:4" ht="15" customHeight="1">
      <c r="A49" s="120" t="s">
        <v>239</v>
      </c>
      <c r="B49" s="115"/>
      <c r="C49" s="115"/>
      <c r="D49" s="115"/>
    </row>
    <row r="50" spans="1:4" ht="15" customHeight="1">
      <c r="A50" s="101" t="s">
        <v>228</v>
      </c>
      <c r="B50" s="121">
        <v>0</v>
      </c>
      <c r="C50" s="122"/>
      <c r="D50" s="122">
        <v>0</v>
      </c>
    </row>
    <row r="51" spans="1:4" ht="15" customHeight="1">
      <c r="A51" s="101" t="s">
        <v>229</v>
      </c>
      <c r="B51" s="121">
        <v>0</v>
      </c>
      <c r="C51" s="122"/>
      <c r="D51" s="122">
        <v>0</v>
      </c>
    </row>
    <row r="52" spans="1:4" ht="15" customHeight="1">
      <c r="A52" s="101" t="s">
        <v>230</v>
      </c>
      <c r="B52" s="121">
        <v>0</v>
      </c>
      <c r="C52" s="122"/>
      <c r="D52" s="122">
        <v>0</v>
      </c>
    </row>
    <row r="53" spans="1:4" ht="15" customHeight="1">
      <c r="A53" s="101" t="s">
        <v>231</v>
      </c>
      <c r="B53" s="121">
        <v>0</v>
      </c>
      <c r="C53" s="122"/>
      <c r="D53" s="122">
        <v>0</v>
      </c>
    </row>
    <row r="54" spans="1:4" ht="15" customHeight="1">
      <c r="A54" s="101" t="s">
        <v>274</v>
      </c>
      <c r="B54" s="121">
        <v>0</v>
      </c>
      <c r="C54" s="122"/>
      <c r="D54" s="122">
        <v>0</v>
      </c>
    </row>
    <row r="55" spans="1:4" ht="15" customHeight="1">
      <c r="A55" s="120" t="s">
        <v>240</v>
      </c>
      <c r="B55" s="121">
        <f>SUM(B50:B54)</f>
        <v>0</v>
      </c>
      <c r="C55" s="122"/>
      <c r="D55" s="122">
        <f>SUM(D50:D54)</f>
        <v>0</v>
      </c>
    </row>
    <row r="56" spans="1:4" ht="15" customHeight="1">
      <c r="A56" s="123"/>
      <c r="B56" s="124"/>
      <c r="C56" s="124"/>
      <c r="D56" s="124"/>
    </row>
    <row r="57" spans="1:4" ht="15" customHeight="1">
      <c r="A57" s="120" t="s">
        <v>241</v>
      </c>
      <c r="B57" s="116">
        <f>B47</f>
        <v>302735737.00458872</v>
      </c>
      <c r="C57" s="125"/>
      <c r="D57" s="116">
        <f>D47+D55</f>
        <v>20420282.060217243</v>
      </c>
    </row>
    <row r="58" spans="1:4" ht="15" customHeight="1">
      <c r="A58" s="123"/>
      <c r="B58" s="124"/>
      <c r="C58" s="124"/>
      <c r="D58" s="124"/>
    </row>
    <row r="59" spans="1:4" ht="15" customHeight="1">
      <c r="A59" s="126" t="s">
        <v>232</v>
      </c>
      <c r="B59" s="124"/>
      <c r="C59" s="124"/>
      <c r="D59" s="124"/>
    </row>
    <row r="60" spans="1:4" ht="15" customHeight="1">
      <c r="A60" s="123" t="s">
        <v>225</v>
      </c>
      <c r="B60" s="104">
        <f>B47-B57</f>
        <v>0</v>
      </c>
      <c r="C60" s="115"/>
      <c r="D60" s="115"/>
    </row>
    <row r="61" spans="1:4" ht="15" customHeight="1">
      <c r="A61" s="123" t="s">
        <v>226</v>
      </c>
      <c r="B61" s="115"/>
      <c r="C61" s="115"/>
      <c r="D61" s="1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2.1-Pasqyra e Perform. (natyra)</vt:lpstr>
      <vt:lpstr>Shpenzime te pazbritshme 14  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Mehmet Baroti</cp:lastModifiedBy>
  <cp:lastPrinted>2016-10-03T09:59:38Z</cp:lastPrinted>
  <dcterms:created xsi:type="dcterms:W3CDTF">2012-01-19T09:31:29Z</dcterms:created>
  <dcterms:modified xsi:type="dcterms:W3CDTF">2021-07-14T11:45:14Z</dcterms:modified>
</cp:coreProperties>
</file>