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bilanci  2020 doni 2014 luanvuthaj\"/>
    </mc:Choice>
  </mc:AlternateContent>
  <bookViews>
    <workbookView xWindow="0" yWindow="0" windowWidth="28800" windowHeight="1233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C25" i="1"/>
  <c r="C23" i="1"/>
  <c r="C17" i="1"/>
  <c r="B17" i="1"/>
  <c r="C12" i="1" l="1"/>
  <c r="B12" i="1"/>
  <c r="B27" i="1" l="1"/>
  <c r="C27" i="1"/>
  <c r="M23" i="1"/>
  <c r="N20" i="1"/>
  <c r="M11" i="1"/>
  <c r="M20" i="1"/>
  <c r="M12" i="1"/>
  <c r="N27" i="1"/>
  <c r="M24" i="1"/>
  <c r="M17" i="1"/>
  <c r="N14" i="1"/>
  <c r="M22" i="1"/>
  <c r="M13" i="1"/>
  <c r="M6" i="1"/>
  <c r="M9" i="1"/>
  <c r="N18" i="1"/>
  <c r="M19" i="1"/>
  <c r="N7" i="1"/>
  <c r="N6" i="1"/>
  <c r="N13" i="1"/>
  <c r="N24" i="1"/>
  <c r="M8" i="1"/>
  <c r="N15" i="1"/>
  <c r="N23" i="1"/>
  <c r="N12" i="1"/>
  <c r="M21" i="1"/>
  <c r="M10" i="1"/>
  <c r="N19" i="1"/>
  <c r="M18" i="1"/>
  <c r="N26" i="1"/>
  <c r="M26" i="1"/>
  <c r="M15" i="1"/>
  <c r="N22" i="1"/>
  <c r="N8" i="1"/>
  <c r="M25" i="1"/>
  <c r="M7" i="1"/>
  <c r="N25" i="1"/>
  <c r="N11" i="1"/>
  <c r="N9" i="1"/>
  <c r="N10" i="1"/>
  <c r="M14" i="1"/>
  <c r="M16" i="1"/>
  <c r="N16" i="1"/>
  <c r="N17" i="1"/>
  <c r="M27" i="1"/>
  <c r="N21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<sst xmlns="http://schemas.openxmlformats.org/spreadsheetml/2006/main" count="28" uniqueCount="27">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</sst>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6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" fontId="3" fillId="0" borderId="0" xfId="0" applyNumberFormat="1" applyFont="1" applyBorder="1" applyAlignment="1">
      <alignment vertical="center"/>
    </xf>
    <xf numFmtId="1" fontId="0" fillId="0" borderId="0" xfId="0" applyNumberFormat="1" applyBorder="1"/>
    <xf numFmtId="1" fontId="4" fillId="0" borderId="0" xfId="0" applyNumberFormat="1" applyFont="1" applyBorder="1" applyAlignment="1">
      <alignment vertical="center"/>
    </xf>
    <xf numFmtId="1" fontId="8" fillId="0" borderId="0" xfId="0" applyNumberFormat="1" applyFont="1" applyBorder="1" applyAlignment="1">
      <alignment vertical="center"/>
    </xf>
    <xf numFmtId="1" fontId="4" fillId="2" borderId="0" xfId="0" applyNumberFormat="1" applyFont="1" applyFill="1" applyBorder="1" applyAlignment="1">
      <alignment vertical="center"/>
    </xf>
    <xf numFmtId="1" fontId="13" fillId="0" borderId="0" xfId="0" applyNumberFormat="1" applyFont="1" applyFill="1" applyBorder="1" applyAlignment="1">
      <alignment horizontal="right" vertical="top" wrapText="1"/>
    </xf>
    <xf numFmtId="1" fontId="12" fillId="0" borderId="0" xfId="0" applyNumberFormat="1" applyFont="1" applyFill="1" applyBorder="1" applyAlignment="1">
      <alignment horizontal="right" vertical="top" wrapText="1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15" fillId="0" borderId="0" xfId="1" applyNumberFormat="1" applyFont="1" applyFill="1" applyBorder="1"/>
    <xf numFmtId="1" fontId="0" fillId="0" borderId="0" xfId="0" applyNumberFormat="1" applyFill="1" applyBorder="1"/>
    <xf numFmtId="1" fontId="11" fillId="3" borderId="3" xfId="0" applyNumberFormat="1" applyFont="1" applyFill="1" applyBorder="1" applyAlignment="1">
      <alignment vertical="center"/>
    </xf>
    <xf numFmtId="1" fontId="1" fillId="0" borderId="0" xfId="0" applyNumberFormat="1" applyFont="1" applyBorder="1" applyAlignment="1">
      <alignment vertical="center"/>
    </xf>
    <xf numFmtId="1" fontId="6" fillId="0" borderId="0" xfId="0" applyNumberFormat="1" applyFont="1" applyBorder="1" applyAlignment="1">
      <alignment vertical="center"/>
    </xf>
    <xf numFmtId="1" fontId="1" fillId="3" borderId="3" xfId="0" applyNumberFormat="1" applyFont="1" applyFill="1" applyBorder="1" applyAlignment="1">
      <alignment vertical="center"/>
    </xf>
    <xf numFmtId="1" fontId="4" fillId="0" borderId="0" xfId="0" applyNumberFormat="1" applyFont="1" applyBorder="1" applyAlignment="1">
      <alignment horizontal="left" vertical="center"/>
    </xf>
    <xf numFmtId="1" fontId="1" fillId="2" borderId="2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vertical="center"/>
    </xf>
    <xf numFmtId="0" fontId="0" fillId="0" borderId="0" xfId="0" applyFill="1" applyBorder="1"/>
    <xf numFmtId="164" fontId="3" fillId="0" borderId="0" xfId="1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6"/>
  <sheetViews>
    <sheetView tabSelected="1" workbookViewId="0">
      <selection activeCell="B14" sqref="B14"/>
    </sheetView>
  </sheetViews>
  <sheetFormatPr defaultRowHeight="15" x14ac:dyDescent="0.25"/>
  <cols>
    <col min="1" max="1" width="72.28515625" customWidth="1"/>
    <col min="2" max="2" width="11.140625" bestFit="1" customWidth="1"/>
    <col min="3" max="3" width="12.140625" bestFit="1" customWidth="1"/>
    <col min="5" max="5" width="13.7109375" style="32" customWidth="1"/>
    <col min="6" max="6" width="11.85546875" style="32" customWidth="1"/>
    <col min="7" max="7" width="8.5703125" style="1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3" t="s">
        <v>25</v>
      </c>
    </row>
    <row r="2" spans="1:14" ht="15" customHeight="1" x14ac:dyDescent="0.25">
      <c r="A2" s="21" t="s">
        <v>24</v>
      </c>
      <c r="B2" s="12" t="s">
        <v>23</v>
      </c>
      <c r="C2" s="12" t="s">
        <v>23</v>
      </c>
    </row>
    <row r="3" spans="1:14" ht="15" customHeight="1" x14ac:dyDescent="0.25">
      <c r="A3" s="22"/>
      <c r="B3" s="12" t="s">
        <v>22</v>
      </c>
      <c r="C3" s="12" t="s">
        <v>21</v>
      </c>
    </row>
    <row r="4" spans="1:14" x14ac:dyDescent="0.25">
      <c r="A4" s="11" t="s">
        <v>20</v>
      </c>
      <c r="B4" s="1"/>
      <c r="C4" s="1"/>
    </row>
    <row r="5" spans="1:14" x14ac:dyDescent="0.25">
      <c r="B5" s="10"/>
      <c r="C5" s="1"/>
    </row>
    <row r="6" spans="1:14" x14ac:dyDescent="0.25">
      <c r="A6" s="6" t="s">
        <v>19</v>
      </c>
      <c r="B6" s="14">
        <v>11637946</v>
      </c>
      <c r="C6" s="15">
        <v>15337515</v>
      </c>
      <c r="E6" s="33"/>
      <c r="F6" s="23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5"/>
      <c r="C7" s="15"/>
      <c r="E7" s="23"/>
      <c r="F7" s="23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5">
        <v>1072900</v>
      </c>
      <c r="C8" s="15">
        <v>-543145</v>
      </c>
      <c r="E8" s="23"/>
      <c r="F8" s="23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5"/>
      <c r="C9" s="15"/>
      <c r="E9" s="23"/>
      <c r="F9" s="23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6">
        <v>-11225992</v>
      </c>
      <c r="C10" s="15">
        <v>-7583943</v>
      </c>
      <c r="E10" s="34"/>
      <c r="F10" s="23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6"/>
      <c r="C11" s="15"/>
      <c r="E11" s="34"/>
      <c r="F11" s="23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8">
        <f>+B13+B14</f>
        <v>-627351</v>
      </c>
      <c r="C12" s="18">
        <f>+C13+C14</f>
        <v>-583688</v>
      </c>
      <c r="E12" s="34"/>
      <c r="F12" s="34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6">
        <v>-251840</v>
      </c>
      <c r="C13" s="15">
        <v>-284113</v>
      </c>
      <c r="E13" s="34"/>
      <c r="F13" s="23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6">
        <v>-375511</v>
      </c>
      <c r="C14" s="15">
        <v>-299575</v>
      </c>
      <c r="E14" s="34"/>
      <c r="F14" s="23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7"/>
      <c r="C15" s="24">
        <v>-2541837</v>
      </c>
      <c r="E15" s="35"/>
      <c r="F15" s="23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7">
        <v>-315207</v>
      </c>
      <c r="C16" s="15"/>
      <c r="E16" s="35"/>
      <c r="F16" s="23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5">
        <f>SUM(B6+B8+B10+B12+B16+B15)</f>
        <v>542296</v>
      </c>
      <c r="C17" s="25">
        <f>+C16+C15+C12+C10+C8+C6</f>
        <v>4084902</v>
      </c>
      <c r="E17" s="36"/>
      <c r="F17" s="36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6"/>
      <c r="C18" s="26"/>
      <c r="E18" s="36"/>
      <c r="F18" s="36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7"/>
      <c r="C19" s="15"/>
      <c r="E19" s="37"/>
      <c r="F19" s="2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7"/>
      <c r="C20" s="15">
        <v>-188037</v>
      </c>
      <c r="E20" s="37"/>
      <c r="F20" s="23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6"/>
      <c r="C21" s="15"/>
      <c r="E21" s="34"/>
      <c r="F21" s="23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6"/>
      <c r="C22" s="15">
        <v>-1835037</v>
      </c>
      <c r="E22" s="34"/>
      <c r="F22" s="23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8"/>
      <c r="C23" s="28">
        <f>SUM(C20:C22)</f>
        <v>-2023074</v>
      </c>
      <c r="E23" s="36"/>
      <c r="F23" s="36"/>
      <c r="H23" s="1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9"/>
      <c r="C24" s="15"/>
      <c r="E24" s="38"/>
      <c r="F24" s="23"/>
      <c r="H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30">
        <f>+B23+B17</f>
        <v>542296</v>
      </c>
      <c r="C25" s="30">
        <f>+C23+C17</f>
        <v>2061828</v>
      </c>
      <c r="E25" s="36"/>
      <c r="F25" s="36"/>
      <c r="H25" s="1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4">
        <v>27115</v>
      </c>
      <c r="C26" s="15">
        <v>309274</v>
      </c>
      <c r="E26" s="33"/>
      <c r="F26" s="33"/>
      <c r="H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31">
        <f>+B25-B26</f>
        <v>515181</v>
      </c>
      <c r="C27" s="31">
        <f>+C25-C26</f>
        <v>1752554</v>
      </c>
      <c r="E27" s="36"/>
      <c r="F27" s="36"/>
      <c r="H27" s="1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5"/>
      <c r="C28" s="15"/>
      <c r="E28" s="20"/>
      <c r="F28" s="20"/>
      <c r="H28" s="1"/>
    </row>
    <row r="29" spans="1:14" x14ac:dyDescent="0.25">
      <c r="A29" s="1"/>
      <c r="B29" s="15"/>
      <c r="C29" s="15"/>
      <c r="E29" s="19"/>
      <c r="F29" s="19"/>
    </row>
    <row r="30" spans="1:14" x14ac:dyDescent="0.25">
      <c r="A30" s="1"/>
      <c r="B30" s="1"/>
      <c r="C30" s="1"/>
      <c r="E30" s="19"/>
      <c r="F30" s="19"/>
    </row>
    <row r="31" spans="1:14" x14ac:dyDescent="0.25">
      <c r="E31" s="19"/>
      <c r="F31" s="19"/>
    </row>
    <row r="32" spans="1:14" x14ac:dyDescent="0.25">
      <c r="E32" s="19"/>
      <c r="F32" s="19"/>
    </row>
    <row r="33" spans="5:6" x14ac:dyDescent="0.25">
      <c r="E33" s="20"/>
      <c r="F33" s="20"/>
    </row>
    <row r="34" spans="5:6" x14ac:dyDescent="0.25">
      <c r="E34" s="19"/>
      <c r="F34" s="19"/>
    </row>
    <row r="35" spans="5:6" x14ac:dyDescent="0.25">
      <c r="E35" s="20"/>
      <c r="F35" s="20"/>
    </row>
    <row r="36" spans="5:6" x14ac:dyDescent="0.25">
      <c r="E36" s="19"/>
      <c r="F36" s="19"/>
    </row>
    <row r="37" spans="5:6" x14ac:dyDescent="0.25">
      <c r="E37" s="19"/>
      <c r="F37" s="19"/>
    </row>
    <row r="38" spans="5:6" x14ac:dyDescent="0.25">
      <c r="E38" s="20"/>
      <c r="F38" s="20"/>
    </row>
    <row r="39" spans="5:6" x14ac:dyDescent="0.25">
      <c r="E39" s="20"/>
      <c r="F39" s="20"/>
    </row>
    <row r="40" spans="5:6" x14ac:dyDescent="0.25">
      <c r="E40" s="20"/>
      <c r="F40" s="20"/>
    </row>
    <row r="41" spans="5:6" x14ac:dyDescent="0.25">
      <c r="E41" s="20"/>
      <c r="F41" s="20"/>
    </row>
    <row r="42" spans="5:6" x14ac:dyDescent="0.25">
      <c r="E42" s="19"/>
      <c r="F42" s="19"/>
    </row>
    <row r="43" spans="5:6" x14ac:dyDescent="0.25">
      <c r="E43" s="19"/>
      <c r="F43" s="19"/>
    </row>
    <row r="44" spans="5:6" x14ac:dyDescent="0.25">
      <c r="E44" s="19"/>
      <c r="F44" s="19"/>
    </row>
    <row r="45" spans="5:6" x14ac:dyDescent="0.25">
      <c r="E45" s="19"/>
      <c r="F45" s="19"/>
    </row>
    <row r="46" spans="5:6" x14ac:dyDescent="0.25">
      <c r="E46" s="20"/>
      <c r="F46" s="20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2021-08-02T20:08:16Z</dcterms:modified>
</cp:coreProperties>
</file>