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8" i="17" l="1"/>
  <c r="B46"/>
  <c r="B44"/>
  <c r="B55" s="1"/>
  <c r="D107"/>
  <c r="D109" s="1"/>
  <c r="D92"/>
  <c r="D75"/>
  <c r="D94" s="1"/>
  <c r="D55"/>
  <c r="D33"/>
  <c r="B107"/>
  <c r="B109" s="1"/>
  <c r="B92"/>
  <c r="B75"/>
  <c r="B33"/>
  <c r="D111" l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<sst xmlns="http://schemas.openxmlformats.org/spreadsheetml/2006/main" count="520" uniqueCount="356">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</sst>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D107" sqref="D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4064566</v>
      </c>
      <c r="C11" s="53"/>
      <c r="D11" s="65">
        <v>4291391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>
        <v>0</v>
      </c>
      <c r="C14" s="53"/>
      <c r="D14" s="65">
        <v>0</v>
      </c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2849147</v>
      </c>
      <c r="C18" s="53"/>
      <c r="D18" s="65">
        <f>269045+91425</f>
        <v>360470</v>
      </c>
      <c r="E18" s="41"/>
    </row>
    <row r="19" spans="1:5" ht="16.5" customHeight="1">
      <c r="A19" s="66" t="s">
        <v>279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281</v>
      </c>
      <c r="B22" s="65">
        <v>0</v>
      </c>
      <c r="C22" s="53"/>
      <c r="D22" s="65">
        <v>5000000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333680</v>
      </c>
      <c r="C24" s="53"/>
      <c r="D24" s="65">
        <v>249686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12600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1801223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9061216</v>
      </c>
      <c r="C33" s="58"/>
      <c r="D33" s="57">
        <f>SUM(D11:D32)</f>
        <v>9901547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f>5716750+13128747</f>
        <v>18845497</v>
      </c>
      <c r="C44" s="53"/>
      <c r="D44" s="65">
        <v>3982280</v>
      </c>
      <c r="E44" s="41"/>
    </row>
    <row r="45" spans="1:5">
      <c r="A45" s="66" t="s">
        <v>291</v>
      </c>
      <c r="B45" s="65">
        <v>304732830</v>
      </c>
      <c r="C45" s="53"/>
      <c r="D45" s="65">
        <v>159051746</v>
      </c>
      <c r="E45" s="41"/>
    </row>
    <row r="46" spans="1:5">
      <c r="A46" s="66" t="s">
        <v>292</v>
      </c>
      <c r="B46" s="65">
        <f>566689+3815782+52705+245000</f>
        <v>4680176</v>
      </c>
      <c r="C46" s="53"/>
      <c r="D46" s="65">
        <v>4622590</v>
      </c>
      <c r="E46" s="41"/>
    </row>
    <row r="47" spans="1:5">
      <c r="A47" s="66" t="s">
        <v>293</v>
      </c>
      <c r="B47" s="65">
        <v>0</v>
      </c>
      <c r="C47" s="53"/>
      <c r="D47" s="65">
        <v>0</v>
      </c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0</v>
      </c>
      <c r="C51" s="53"/>
      <c r="D51" s="65">
        <v>0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328258503</v>
      </c>
      <c r="C55" s="58"/>
      <c r="D55" s="57">
        <f>SUM(D37:D54)</f>
        <v>167656616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337319719</v>
      </c>
      <c r="C57" s="68"/>
      <c r="D57" s="67">
        <f>D55+D33</f>
        <v>177558163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0</v>
      </c>
      <c r="C67" s="53"/>
      <c r="D67" s="65">
        <v>0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299797</v>
      </c>
      <c r="C69" s="53"/>
      <c r="D69" s="65">
        <v>299881</v>
      </c>
      <c r="E69" s="41"/>
    </row>
    <row r="70" spans="1:5">
      <c r="A70" s="66" t="s">
        <v>270</v>
      </c>
      <c r="B70" s="65">
        <v>29846</v>
      </c>
      <c r="C70" s="53"/>
      <c r="D70" s="65">
        <v>1009365</v>
      </c>
      <c r="E70" s="41"/>
    </row>
    <row r="71" spans="1:5">
      <c r="A71" s="66" t="s">
        <v>250</v>
      </c>
      <c r="B71" s="65">
        <v>9215873</v>
      </c>
      <c r="C71" s="53"/>
      <c r="D71" s="65">
        <v>19752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4137239</v>
      </c>
      <c r="C73" s="53"/>
      <c r="D73" s="65">
        <v>4360090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13682755</v>
      </c>
      <c r="C75" s="58"/>
      <c r="D75" s="57">
        <f>SUM(D62:D74)</f>
        <v>5689088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13682755</v>
      </c>
      <c r="C94" s="68"/>
      <c r="D94" s="69">
        <f>D75+D92</f>
        <v>5689088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340000000</v>
      </c>
      <c r="C97" s="53"/>
      <c r="D97" s="65">
        <v>10000000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5839753</v>
      </c>
      <c r="C99" s="53"/>
      <c r="D99" s="65">
        <v>171405171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274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-9536096</v>
      </c>
      <c r="C105" s="64"/>
      <c r="D105" s="65">
        <v>0</v>
      </c>
      <c r="E105" s="41"/>
    </row>
    <row r="106" spans="1:5">
      <c r="A106" s="49" t="s">
        <v>245</v>
      </c>
      <c r="B106" s="65">
        <v>-12666693</v>
      </c>
      <c r="C106" s="53"/>
      <c r="D106" s="65">
        <v>-9536096</v>
      </c>
      <c r="E106" s="41"/>
    </row>
    <row r="107" spans="1:5" ht="18" customHeight="1">
      <c r="A107" s="49" t="s">
        <v>248</v>
      </c>
      <c r="B107" s="61">
        <f>SUM(B97:B106)</f>
        <v>323636964</v>
      </c>
      <c r="C107" s="62"/>
      <c r="D107" s="61">
        <f>SUM(D97:D106)</f>
        <v>171869075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323636964</v>
      </c>
      <c r="C109" s="68"/>
      <c r="D109" s="69">
        <f>SUM(D107:D108)</f>
        <v>171869075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337319719</v>
      </c>
      <c r="C111" s="68"/>
      <c r="D111" s="67">
        <f>D94+D109</f>
        <v>177558163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RowHeight="15"/>
  <cols>
    <col min="1" max="1" width="8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0</v>
      </c>
      <c r="C10" s="78"/>
      <c r="D10" s="80">
        <v>0</v>
      </c>
      <c r="E10" s="77"/>
      <c r="F10" s="81" t="s">
        <v>305</v>
      </c>
    </row>
    <row r="11" spans="1:6">
      <c r="A11" s="66" t="s">
        <v>306</v>
      </c>
      <c r="B11" s="80">
        <v>0</v>
      </c>
      <c r="C11" s="78"/>
      <c r="D11" s="80">
        <v>0</v>
      </c>
      <c r="E11" s="77"/>
      <c r="F11" s="81" t="s">
        <v>307</v>
      </c>
    </row>
    <row r="12" spans="1:6">
      <c r="A12" s="66" t="s">
        <v>308</v>
      </c>
      <c r="B12" s="80">
        <v>0</v>
      </c>
      <c r="C12" s="78"/>
      <c r="D12" s="80">
        <v>0</v>
      </c>
      <c r="E12" s="77"/>
      <c r="F12" s="81" t="s">
        <v>307</v>
      </c>
    </row>
    <row r="13" spans="1:6">
      <c r="A13" s="66" t="s">
        <v>309</v>
      </c>
      <c r="B13" s="80">
        <v>0</v>
      </c>
      <c r="C13" s="78"/>
      <c r="D13" s="80">
        <v>0</v>
      </c>
      <c r="E13" s="77"/>
      <c r="F13" s="81" t="s">
        <v>307</v>
      </c>
    </row>
    <row r="14" spans="1:6">
      <c r="A14" s="66" t="s">
        <v>310</v>
      </c>
      <c r="B14" s="80">
        <v>17714675</v>
      </c>
      <c r="C14" s="78"/>
      <c r="D14" s="80">
        <v>8649105</v>
      </c>
      <c r="E14" s="77"/>
      <c r="F14" s="81" t="s">
        <v>311</v>
      </c>
    </row>
    <row r="15" spans="1:6">
      <c r="A15" s="49" t="s">
        <v>312</v>
      </c>
      <c r="B15" s="80">
        <v>0</v>
      </c>
      <c r="C15" s="78"/>
      <c r="D15" s="80">
        <v>0</v>
      </c>
      <c r="E15" s="77"/>
      <c r="F15" s="41"/>
    </row>
    <row r="16" spans="1:6" ht="29.25">
      <c r="A16" s="49" t="s">
        <v>313</v>
      </c>
      <c r="B16" s="80">
        <v>0</v>
      </c>
      <c r="C16" s="78"/>
      <c r="D16" s="80">
        <v>0</v>
      </c>
      <c r="E16" s="77"/>
      <c r="F16" s="41"/>
    </row>
    <row r="17" spans="1:6">
      <c r="A17" s="49" t="s">
        <v>314</v>
      </c>
      <c r="B17" s="80">
        <v>763851</v>
      </c>
      <c r="C17" s="78"/>
      <c r="D17" s="80">
        <v>5997387</v>
      </c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-1484708</v>
      </c>
      <c r="C19" s="78"/>
      <c r="D19" s="80">
        <v>-1241318</v>
      </c>
      <c r="E19" s="77"/>
      <c r="F19" s="41"/>
    </row>
    <row r="20" spans="1:6">
      <c r="A20" s="66" t="s">
        <v>316</v>
      </c>
      <c r="B20" s="80">
        <v>0</v>
      </c>
      <c r="C20" s="78"/>
      <c r="D20" s="80">
        <v>0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-12130611</v>
      </c>
      <c r="C22" s="78"/>
      <c r="D22" s="80">
        <v>-8354413</v>
      </c>
      <c r="E22" s="77"/>
      <c r="F22" s="41"/>
    </row>
    <row r="23" spans="1:6">
      <c r="A23" s="66" t="s">
        <v>319</v>
      </c>
      <c r="B23" s="80">
        <v>-2011124</v>
      </c>
      <c r="C23" s="78"/>
      <c r="D23" s="80">
        <v>-1360629</v>
      </c>
      <c r="E23" s="77"/>
      <c r="F23" s="41"/>
    </row>
    <row r="24" spans="1:6">
      <c r="A24" s="66" t="s">
        <v>320</v>
      </c>
      <c r="B24" s="80">
        <v>0</v>
      </c>
      <c r="C24" s="78"/>
      <c r="D24" s="80">
        <v>0</v>
      </c>
      <c r="E24" s="77"/>
      <c r="F24" s="41"/>
    </row>
    <row r="25" spans="1:6">
      <c r="A25" s="49" t="s">
        <v>321</v>
      </c>
      <c r="B25" s="80">
        <v>0</v>
      </c>
      <c r="C25" s="78"/>
      <c r="D25" s="80">
        <v>0</v>
      </c>
      <c r="E25" s="77"/>
      <c r="F25" s="41"/>
    </row>
    <row r="26" spans="1:6">
      <c r="A26" s="49" t="s">
        <v>322</v>
      </c>
      <c r="B26" s="80">
        <v>-4202196</v>
      </c>
      <c r="C26" s="78"/>
      <c r="D26" s="80">
        <v>-8423645</v>
      </c>
      <c r="E26" s="77"/>
      <c r="F26" s="41"/>
    </row>
    <row r="27" spans="1:6">
      <c r="A27" s="49" t="s">
        <v>323</v>
      </c>
      <c r="B27" s="80">
        <v>-11316580</v>
      </c>
      <c r="C27" s="78"/>
      <c r="D27" s="80">
        <v>-3883300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>
        <v>0</v>
      </c>
      <c r="C29" s="78"/>
      <c r="D29" s="80">
        <v>0</v>
      </c>
      <c r="E29" s="77"/>
      <c r="F29" s="41"/>
    </row>
    <row r="30" spans="1:6" ht="15" customHeight="1">
      <c r="A30" s="66" t="s">
        <v>326</v>
      </c>
      <c r="B30" s="80">
        <v>0</v>
      </c>
      <c r="C30" s="78"/>
      <c r="D30" s="80">
        <v>0</v>
      </c>
      <c r="E30" s="77"/>
      <c r="F30" s="41"/>
    </row>
    <row r="31" spans="1:6" ht="15" customHeight="1">
      <c r="A31" s="66" t="s">
        <v>327</v>
      </c>
      <c r="B31" s="80">
        <v>0</v>
      </c>
      <c r="C31" s="78"/>
      <c r="D31" s="80">
        <v>0</v>
      </c>
      <c r="E31" s="77"/>
      <c r="F31" s="41"/>
    </row>
    <row r="32" spans="1:6" ht="15" customHeight="1">
      <c r="A32" s="66" t="s">
        <v>328</v>
      </c>
      <c r="B32" s="80">
        <v>0</v>
      </c>
      <c r="C32" s="78"/>
      <c r="D32" s="80">
        <v>0</v>
      </c>
      <c r="E32" s="77"/>
      <c r="F32" s="41"/>
    </row>
    <row r="33" spans="1:6" ht="15" customHeight="1">
      <c r="A33" s="66" t="s">
        <v>329</v>
      </c>
      <c r="B33" s="80">
        <v>0</v>
      </c>
      <c r="C33" s="78"/>
      <c r="D33" s="80">
        <v>0</v>
      </c>
      <c r="E33" s="77"/>
      <c r="F33" s="41"/>
    </row>
    <row r="34" spans="1:6" ht="15" customHeight="1">
      <c r="A34" s="66" t="s">
        <v>330</v>
      </c>
      <c r="B34" s="80">
        <v>0</v>
      </c>
      <c r="C34" s="78"/>
      <c r="D34" s="80">
        <v>0</v>
      </c>
      <c r="E34" s="77"/>
      <c r="F34" s="41"/>
    </row>
    <row r="35" spans="1:6" ht="29.25">
      <c r="A35" s="49" t="s">
        <v>331</v>
      </c>
      <c r="B35" s="80">
        <v>0</v>
      </c>
      <c r="C35" s="78"/>
      <c r="D35" s="80">
        <v>0</v>
      </c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>
        <v>0</v>
      </c>
      <c r="C37" s="78"/>
      <c r="D37" s="80">
        <v>0</v>
      </c>
      <c r="E37" s="77"/>
      <c r="F37" s="41"/>
    </row>
    <row r="38" spans="1:6" ht="30">
      <c r="A38" s="66" t="s">
        <v>334</v>
      </c>
      <c r="B38" s="80">
        <v>0</v>
      </c>
      <c r="C38" s="78"/>
      <c r="D38" s="80">
        <v>0</v>
      </c>
      <c r="E38" s="77"/>
      <c r="F38" s="41"/>
    </row>
    <row r="39" spans="1:6">
      <c r="A39" s="66" t="s">
        <v>335</v>
      </c>
      <c r="B39" s="80">
        <v>0</v>
      </c>
      <c r="C39" s="78"/>
      <c r="D39" s="80">
        <v>0</v>
      </c>
      <c r="E39" s="77"/>
      <c r="F39" s="41"/>
    </row>
    <row r="40" spans="1:6">
      <c r="A40" s="49" t="s">
        <v>336</v>
      </c>
      <c r="B40" s="80">
        <v>0</v>
      </c>
      <c r="C40" s="78"/>
      <c r="D40" s="80">
        <v>0</v>
      </c>
      <c r="E40" s="77"/>
      <c r="F40" s="41"/>
    </row>
    <row r="41" spans="1:6">
      <c r="A41" s="83" t="s">
        <v>337</v>
      </c>
      <c r="B41" s="80">
        <v>0</v>
      </c>
      <c r="C41" s="78"/>
      <c r="D41" s="80">
        <v>0</v>
      </c>
      <c r="E41" s="77"/>
      <c r="F41" s="41"/>
    </row>
    <row r="42" spans="1:6">
      <c r="A42" s="49" t="s">
        <v>338</v>
      </c>
      <c r="B42" s="84">
        <f>SUM(B9:B41)</f>
        <v>-12666693</v>
      </c>
      <c r="C42" s="85"/>
      <c r="D42" s="84">
        <f>SUM(D9:D41)</f>
        <v>-8616813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0</v>
      </c>
      <c r="C44" s="78"/>
      <c r="D44" s="80">
        <v>0</v>
      </c>
      <c r="E44" s="77"/>
      <c r="F44" s="41"/>
    </row>
    <row r="45" spans="1:6">
      <c r="A45" s="66" t="s">
        <v>341</v>
      </c>
      <c r="B45" s="80">
        <v>0</v>
      </c>
      <c r="C45" s="78"/>
      <c r="D45" s="80">
        <v>0</v>
      </c>
      <c r="E45" s="77"/>
      <c r="F45" s="41"/>
    </row>
    <row r="46" spans="1:6">
      <c r="A46" s="66" t="s">
        <v>342</v>
      </c>
      <c r="B46" s="80">
        <v>0</v>
      </c>
      <c r="C46" s="78"/>
      <c r="D46" s="80">
        <v>0</v>
      </c>
      <c r="E46" s="77"/>
      <c r="F46" s="41"/>
    </row>
    <row r="47" spans="1:6">
      <c r="A47" s="49" t="s">
        <v>343</v>
      </c>
      <c r="B47" s="87">
        <f>SUM(B42:B46)</f>
        <v>-12666693</v>
      </c>
      <c r="C47" s="86"/>
      <c r="D47" s="87">
        <f>SUM(D42:D46)</f>
        <v>-8616813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>
        <v>0</v>
      </c>
      <c r="C50" s="92"/>
      <c r="D50" s="93">
        <v>0</v>
      </c>
      <c r="E50" s="77"/>
      <c r="F50" s="41"/>
    </row>
    <row r="51" spans="1:6">
      <c r="A51" s="66" t="s">
        <v>346</v>
      </c>
      <c r="B51" s="93">
        <v>0</v>
      </c>
      <c r="C51" s="92"/>
      <c r="D51" s="93">
        <v>0</v>
      </c>
      <c r="E51" s="77"/>
      <c r="F51" s="41"/>
    </row>
    <row r="52" spans="1:6">
      <c r="A52" s="66" t="s">
        <v>347</v>
      </c>
      <c r="B52" s="93">
        <v>0</v>
      </c>
      <c r="C52" s="92"/>
      <c r="D52" s="93">
        <v>0</v>
      </c>
      <c r="E52" s="76"/>
      <c r="F52" s="41"/>
    </row>
    <row r="53" spans="1:6" ht="15" customHeight="1">
      <c r="A53" s="66" t="s">
        <v>348</v>
      </c>
      <c r="B53" s="93">
        <v>0</v>
      </c>
      <c r="C53" s="92"/>
      <c r="D53" s="93">
        <v>0</v>
      </c>
      <c r="E53" s="94"/>
      <c r="F53" s="95"/>
    </row>
    <row r="54" spans="1:6">
      <c r="A54" s="96" t="s">
        <v>349</v>
      </c>
      <c r="B54" s="93">
        <v>0</v>
      </c>
      <c r="C54" s="92"/>
      <c r="D54" s="93">
        <v>0</v>
      </c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-12666693</v>
      </c>
      <c r="C57" s="104"/>
      <c r="D57" s="103">
        <f>D47+D55</f>
        <v>-8616813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>
        <v>0</v>
      </c>
      <c r="C60" s="77"/>
      <c r="D60" s="80">
        <v>0</v>
      </c>
      <c r="E60" s="106"/>
      <c r="F60" s="107"/>
    </row>
    <row r="61" spans="1:6">
      <c r="A61" s="100" t="s">
        <v>354</v>
      </c>
      <c r="B61" s="80">
        <v>0</v>
      </c>
      <c r="C61" s="77"/>
      <c r="D61" s="80">
        <v>0</v>
      </c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2021-11-06T13:31:49Z</dcterms:modified>
</cp:coreProperties>
</file>