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320" windowHeight="14010" tabRatio="865" activeTab="7"/>
  </bookViews>
  <sheets>
    <sheet name="FAQE1" sheetId="26" r:id="rId1"/>
    <sheet name="2015" sheetId="33" state="hidden" r:id="rId2"/>
    <sheet name="2017_08" sheetId="37" state="hidden" r:id="rId3"/>
    <sheet name="Bilanci" sheetId="27" r:id="rId4"/>
    <sheet name="Rezultati" sheetId="28" r:id="rId5"/>
    <sheet name="Cash Flow" sheetId="29" r:id="rId6"/>
    <sheet name="Kapitali" sheetId="30" r:id="rId7"/>
    <sheet name="AAGJ" sheetId="24" r:id="rId8"/>
  </sheets>
  <definedNames>
    <definedName name="_xlnm._FilterDatabase" localSheetId="1" hidden="1">'2015'!$A$8:$C$140</definedName>
    <definedName name="_xlnm.Print_Area" localSheetId="7">AAGJ!#REF!</definedName>
    <definedName name="_xlnm.Print_Area" localSheetId="3">Bilanci!$A$1:$D$38</definedName>
    <definedName name="_xlnm.Print_Area" localSheetId="5">'Cash Flow'!$A$1:$E$33</definedName>
    <definedName name="_xlnm.Print_Area" localSheetId="6">Kapitali!$A$1:$I$22</definedName>
    <definedName name="_xlnm.Print_Area" localSheetId="4">Rezultati!$A$1:$D$32</definedName>
  </definedNames>
  <calcPr calcId="125725"/>
  <fileRecoveryPr autoRecover="0"/>
</workbook>
</file>

<file path=xl/calcChain.xml><?xml version="1.0" encoding="utf-8"?>
<calcChain xmlns="http://schemas.openxmlformats.org/spreadsheetml/2006/main">
  <c r="N135" i="37"/>
  <c r="K135"/>
  <c r="K137" s="1"/>
  <c r="J135"/>
  <c r="J137" s="1"/>
  <c r="I135"/>
  <c r="I137" s="1"/>
  <c r="H135"/>
  <c r="H137" s="1"/>
  <c r="G135"/>
  <c r="G137" s="1"/>
  <c r="F135"/>
  <c r="F137" s="1"/>
  <c r="E135"/>
  <c r="E137" s="1"/>
  <c r="L134"/>
  <c r="O134" s="1"/>
  <c r="L133"/>
  <c r="O133" s="1"/>
  <c r="L132"/>
  <c r="O132" s="1"/>
  <c r="L131"/>
  <c r="O131" s="1"/>
  <c r="L130"/>
  <c r="O130" s="1"/>
  <c r="L129"/>
  <c r="O129" s="1"/>
  <c r="L128"/>
  <c r="O128" s="1"/>
  <c r="L127"/>
  <c r="O127" s="1"/>
  <c r="L126"/>
  <c r="O126" s="1"/>
  <c r="L125"/>
  <c r="O125" s="1"/>
  <c r="L124"/>
  <c r="O124" s="1"/>
  <c r="L123"/>
  <c r="O123" s="1"/>
  <c r="L122"/>
  <c r="O122" s="1"/>
  <c r="L121"/>
  <c r="O121" s="1"/>
  <c r="L120"/>
  <c r="O120" s="1"/>
  <c r="L119"/>
  <c r="O119" s="1"/>
  <c r="L118"/>
  <c r="O118" s="1"/>
  <c r="L117"/>
  <c r="O117" s="1"/>
  <c r="L116"/>
  <c r="O116" s="1"/>
  <c r="L115"/>
  <c r="O115" s="1"/>
  <c r="L114"/>
  <c r="O114" s="1"/>
  <c r="L113"/>
  <c r="O113" s="1"/>
  <c r="L112"/>
  <c r="O112" s="1"/>
  <c r="L111"/>
  <c r="O111" s="1"/>
  <c r="L110"/>
  <c r="O110" s="1"/>
  <c r="L109"/>
  <c r="O109" s="1"/>
  <c r="L108"/>
  <c r="O108" s="1"/>
  <c r="L107"/>
  <c r="O107" s="1"/>
  <c r="L106"/>
  <c r="O106" s="1"/>
  <c r="L105"/>
  <c r="O105" s="1"/>
  <c r="L104"/>
  <c r="O104" s="1"/>
  <c r="L103"/>
  <c r="O103" s="1"/>
  <c r="L102"/>
  <c r="O102" s="1"/>
  <c r="L101"/>
  <c r="O101" s="1"/>
  <c r="L100"/>
  <c r="O100" s="1"/>
  <c r="L99"/>
  <c r="O99" s="1"/>
  <c r="L98"/>
  <c r="O98" s="1"/>
  <c r="L97"/>
  <c r="O97" s="1"/>
  <c r="L96"/>
  <c r="O96" s="1"/>
  <c r="L95"/>
  <c r="O95" s="1"/>
  <c r="L94"/>
  <c r="O94" s="1"/>
  <c r="L93"/>
  <c r="O93" s="1"/>
  <c r="L92"/>
  <c r="O92" s="1"/>
  <c r="L91"/>
  <c r="O91" s="1"/>
  <c r="L90"/>
  <c r="O90" s="1"/>
  <c r="L89"/>
  <c r="O89" s="1"/>
  <c r="L88"/>
  <c r="O88" s="1"/>
  <c r="L87"/>
  <c r="O87" s="1"/>
  <c r="L86"/>
  <c r="O86" s="1"/>
  <c r="L85"/>
  <c r="O85" s="1"/>
  <c r="L84"/>
  <c r="O84" s="1"/>
  <c r="L83"/>
  <c r="O83" s="1"/>
  <c r="L82"/>
  <c r="O82" s="1"/>
  <c r="L81"/>
  <c r="O81" s="1"/>
  <c r="L80"/>
  <c r="O80" s="1"/>
  <c r="L79"/>
  <c r="O79" s="1"/>
  <c r="L78"/>
  <c r="O78" s="1"/>
  <c r="L77"/>
  <c r="O77" s="1"/>
  <c r="L76"/>
  <c r="O76" s="1"/>
  <c r="L75"/>
  <c r="O75" s="1"/>
  <c r="L74"/>
  <c r="O74" s="1"/>
  <c r="L73"/>
  <c r="O73" s="1"/>
  <c r="L72"/>
  <c r="O72" s="1"/>
  <c r="L71"/>
  <c r="O71" s="1"/>
  <c r="L70"/>
  <c r="O70" s="1"/>
  <c r="L69"/>
  <c r="O69" s="1"/>
  <c r="L68"/>
  <c r="O68" s="1"/>
  <c r="L67"/>
  <c r="O67" s="1"/>
  <c r="L66"/>
  <c r="O66" s="1"/>
  <c r="L65"/>
  <c r="O65" s="1"/>
  <c r="L64"/>
  <c r="O64" s="1"/>
  <c r="L63"/>
  <c r="O63" s="1"/>
  <c r="L62"/>
  <c r="O62" s="1"/>
  <c r="L61"/>
  <c r="O61" s="1"/>
  <c r="L60"/>
  <c r="O60" s="1"/>
  <c r="L59"/>
  <c r="O59" s="1"/>
  <c r="L58"/>
  <c r="O58" s="1"/>
  <c r="L57"/>
  <c r="O57" s="1"/>
  <c r="L56"/>
  <c r="O56" s="1"/>
  <c r="L55"/>
  <c r="O55" s="1"/>
  <c r="L54"/>
  <c r="O54" s="1"/>
  <c r="L53"/>
  <c r="O53" s="1"/>
  <c r="L52"/>
  <c r="O52" s="1"/>
  <c r="L51"/>
  <c r="O51" s="1"/>
  <c r="L50"/>
  <c r="O50" s="1"/>
  <c r="L49"/>
  <c r="O49" s="1"/>
  <c r="L48"/>
  <c r="O48" s="1"/>
  <c r="L47"/>
  <c r="O47" s="1"/>
  <c r="L46"/>
  <c r="O46" s="1"/>
  <c r="L45"/>
  <c r="O45" s="1"/>
  <c r="L44"/>
  <c r="O44" s="1"/>
  <c r="L43"/>
  <c r="O43" s="1"/>
  <c r="L42"/>
  <c r="O42" s="1"/>
  <c r="L41"/>
  <c r="O41" s="1"/>
  <c r="L40"/>
  <c r="O40" s="1"/>
  <c r="L39"/>
  <c r="O39" s="1"/>
  <c r="L38"/>
  <c r="O38" s="1"/>
  <c r="L37"/>
  <c r="O37" s="1"/>
  <c r="L36"/>
  <c r="O36" s="1"/>
  <c r="L35"/>
  <c r="O35" s="1"/>
  <c r="L34"/>
  <c r="O34" s="1"/>
  <c r="L33"/>
  <c r="O33" s="1"/>
  <c r="L32"/>
  <c r="O32" s="1"/>
  <c r="L31"/>
  <c r="O31" s="1"/>
  <c r="L30"/>
  <c r="O30" s="1"/>
  <c r="L29"/>
  <c r="O29" s="1"/>
  <c r="L28"/>
  <c r="O28" s="1"/>
  <c r="L27"/>
  <c r="O27" s="1"/>
  <c r="L26"/>
  <c r="O26" s="1"/>
  <c r="L25"/>
  <c r="O25" s="1"/>
  <c r="L24"/>
  <c r="O24" s="1"/>
  <c r="L23"/>
  <c r="O23" s="1"/>
  <c r="L22"/>
  <c r="O22" s="1"/>
  <c r="L21"/>
  <c r="O21" s="1"/>
  <c r="L20"/>
  <c r="O20" s="1"/>
  <c r="L19"/>
  <c r="O19" s="1"/>
  <c r="L18"/>
  <c r="O18" s="1"/>
  <c r="L17"/>
  <c r="O17" s="1"/>
  <c r="L16"/>
  <c r="O16" s="1"/>
  <c r="L15"/>
  <c r="O15" s="1"/>
  <c r="L14"/>
  <c r="O14" s="1"/>
  <c r="L13"/>
  <c r="O13" s="1"/>
  <c r="L12"/>
  <c r="O12" s="1"/>
  <c r="L11"/>
  <c r="O11" s="1"/>
  <c r="L10"/>
  <c r="L9"/>
  <c r="O9" s="1"/>
  <c r="L135" l="1"/>
  <c r="L137" s="1"/>
  <c r="O10"/>
  <c r="O135" s="1"/>
  <c r="N9" i="33" l="1"/>
  <c r="N69" l="1"/>
  <c r="N27"/>
  <c r="N68" l="1"/>
  <c r="N35"/>
  <c r="N139"/>
  <c r="N33"/>
  <c r="N38"/>
  <c r="N40"/>
  <c r="N37"/>
  <c r="L42"/>
  <c r="N42" s="1"/>
  <c r="N48" l="1"/>
  <c r="N130"/>
  <c r="N10" l="1"/>
  <c r="N11"/>
  <c r="N12"/>
  <c r="N13"/>
  <c r="N14"/>
  <c r="N15"/>
  <c r="N16"/>
  <c r="N17"/>
  <c r="N18"/>
  <c r="N19"/>
  <c r="N20"/>
  <c r="N21"/>
  <c r="N22"/>
  <c r="N23"/>
  <c r="N24"/>
  <c r="N25"/>
  <c r="N26"/>
  <c r="N28"/>
  <c r="N29"/>
  <c r="N30"/>
  <c r="N31"/>
  <c r="N32"/>
  <c r="N34"/>
  <c r="N36"/>
  <c r="N39"/>
  <c r="N41"/>
  <c r="N43"/>
  <c r="N44"/>
  <c r="N45"/>
  <c r="N46"/>
  <c r="N47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1"/>
  <c r="N132"/>
  <c r="N133"/>
  <c r="N134"/>
  <c r="N135"/>
  <c r="N136"/>
  <c r="N137"/>
  <c r="N138"/>
  <c r="N140"/>
  <c r="M142"/>
  <c r="M143" s="1"/>
  <c r="L142"/>
  <c r="L143" s="1"/>
  <c r="K142"/>
  <c r="K143" s="1"/>
  <c r="J142"/>
  <c r="J143" s="1"/>
  <c r="I142"/>
  <c r="I143" s="1"/>
  <c r="H142"/>
  <c r="H143" s="1"/>
  <c r="G142"/>
  <c r="G143" s="1"/>
  <c r="N142" l="1"/>
  <c r="N143" s="1"/>
</calcChain>
</file>

<file path=xl/sharedStrings.xml><?xml version="1.0" encoding="utf-8"?>
<sst xmlns="http://schemas.openxmlformats.org/spreadsheetml/2006/main" count="968" uniqueCount="438">
  <si>
    <t>TOTAL</t>
  </si>
  <si>
    <t>Qira</t>
  </si>
  <si>
    <t>Detyrime ndaj punonjesve</t>
  </si>
  <si>
    <t>Shitje e punimeve dhe e sherbimeve</t>
  </si>
  <si>
    <t>Shitje mallrash</t>
  </si>
  <si>
    <t>Sigurime</t>
  </si>
  <si>
    <t>Personel jashtë njesisë</t>
  </si>
  <si>
    <t>Publicitet, reklama</t>
  </si>
  <si>
    <t>Transferime, udhëtime, dieta</t>
  </si>
  <si>
    <t>BKT ALL</t>
  </si>
  <si>
    <t>BKT EUR</t>
  </si>
  <si>
    <t>Shteti- TVSH për tu marrë</t>
  </si>
  <si>
    <t>Sigurime shoqërore dhe shëndetsore</t>
  </si>
  <si>
    <t>Tatim mbi të ardhurat personale</t>
  </si>
  <si>
    <t>Tatimi në burim</t>
  </si>
  <si>
    <t>Shpenzime postare dhe telekomunikimi</t>
  </si>
  <si>
    <t>Ajten Goci</t>
  </si>
  <si>
    <t>Gjendje</t>
  </si>
  <si>
    <t>Tatim mbi fitimin</t>
  </si>
  <si>
    <t>Interesa Leasing Volkswagen</t>
  </si>
  <si>
    <t>Shteti – TVSH për tu rregulluar</t>
  </si>
  <si>
    <t>Pagat dhe shpërblimet e personelit</t>
  </si>
  <si>
    <t>Sigurimet shoqërore dhe shëndetsore</t>
  </si>
  <si>
    <t>Mirëmbajtje dhe riparime</t>
  </si>
  <si>
    <t>Taksa dhe tarifa vendore</t>
  </si>
  <si>
    <t>Gjoba dhe dëmshpërblime</t>
  </si>
  <si>
    <t>Vlera kontabel e aktive afatgjata te shitura</t>
  </si>
  <si>
    <t>L21916035A</t>
  </si>
  <si>
    <t>Nr</t>
  </si>
  <si>
    <t>Emertimi</t>
  </si>
  <si>
    <t>Sasia</t>
  </si>
  <si>
    <t>Shtesa</t>
  </si>
  <si>
    <t>Pakesime</t>
  </si>
  <si>
    <t>Toka</t>
  </si>
  <si>
    <t>Ndertime</t>
  </si>
  <si>
    <t>Makineri,paisje</t>
  </si>
  <si>
    <t>Mjete transporti</t>
  </si>
  <si>
    <t>Kompjuterike</t>
  </si>
  <si>
    <t>Zyre</t>
  </si>
  <si>
    <t xml:space="preserve">             TOTALI</t>
  </si>
  <si>
    <t>Makineri,paisje,vegla</t>
  </si>
  <si>
    <t>Administratori</t>
  </si>
  <si>
    <t>Qera Financiare Leasing</t>
  </si>
  <si>
    <t>Hua BKT</t>
  </si>
  <si>
    <t xml:space="preserve">Emërtimi dhe Forma ligjore </t>
  </si>
  <si>
    <t>NIPT</t>
  </si>
  <si>
    <t>Adresa e Selisë</t>
  </si>
  <si>
    <t>Autostrada tirane-Durres, km. 7, nr. 1051, Tiranë</t>
  </si>
  <si>
    <t xml:space="preserve">Data e krijimit   </t>
  </si>
  <si>
    <t>04 Korrik 2012</t>
  </si>
  <si>
    <t>Nr regjistrit tregtar</t>
  </si>
  <si>
    <t>Tregti e mjeteve te renda dhe pjeseve te kembimit.</t>
  </si>
  <si>
    <t>Cdo funksion i mbeshtetjes teknike per cdo automjet</t>
  </si>
  <si>
    <t>PASQYRAT FINANCIARE</t>
  </si>
  <si>
    <t>Pasqyrat Financiare janë</t>
  </si>
  <si>
    <t>Individuale</t>
  </si>
  <si>
    <t xml:space="preserve">Pasqyrat Financiare janë të shprehura </t>
  </si>
  <si>
    <t>në Lekë Shqiptare</t>
  </si>
  <si>
    <t xml:space="preserve">Periudha Kontabël e Pasqyrave Financiare </t>
  </si>
  <si>
    <t xml:space="preserve">Data e mbylljes së Pasqyrave Financiare </t>
  </si>
  <si>
    <t>Shënime</t>
  </si>
  <si>
    <t>AKTIVE</t>
  </si>
  <si>
    <t>Inventari</t>
  </si>
  <si>
    <t>Aktive Afatshkurtra</t>
  </si>
  <si>
    <t>Aktive Afatgjata</t>
  </si>
  <si>
    <t>TOTAL AKTIVE</t>
  </si>
  <si>
    <t xml:space="preserve">DETYRIMET  </t>
  </si>
  <si>
    <t>Detyrime ndaj furnitoreve</t>
  </si>
  <si>
    <t>Detyrime tatimore</t>
  </si>
  <si>
    <t>Detyrimet Afatshkurtra</t>
  </si>
  <si>
    <t>Detyrimet Afatgjata</t>
  </si>
  <si>
    <t>TOTAL DETYRIME</t>
  </si>
  <si>
    <t>KAPITALI</t>
  </si>
  <si>
    <t>Total fondet e veta dhe kapitali</t>
  </si>
  <si>
    <t>TOTAL DETYRIME DHE KAPITALI</t>
  </si>
  <si>
    <t>____________</t>
  </si>
  <si>
    <t>ADMINISTRATORE</t>
  </si>
  <si>
    <t>Materialet e konsumuara dhe sherbimet</t>
  </si>
  <si>
    <t>Amortizimi dhe zhvlerësimet</t>
  </si>
  <si>
    <t>Shpenzimet e tatimit mbi fitimin</t>
  </si>
  <si>
    <t>Fitimi për periudhën kontabël</t>
  </si>
  <si>
    <t>Emetimi kapitalit</t>
  </si>
  <si>
    <t>Shpenzime të tjera nga veprimtarite e shfrytezimit</t>
  </si>
  <si>
    <t>Te ardhura te tjera nga veprimtarite</t>
  </si>
  <si>
    <t>Parapagimet e arketuara</t>
  </si>
  <si>
    <t>Veneto ALL</t>
  </si>
  <si>
    <t>Veneto EUR</t>
  </si>
  <si>
    <t>Ermir Goci</t>
  </si>
  <si>
    <t>Të ardhura nga shitja e aktiveve afatgjatë</t>
  </si>
  <si>
    <t>Komisione te ndermjetesve dhe honorare</t>
  </si>
  <si>
    <t>Huamarrje te tjera afatgjata</t>
  </si>
  <si>
    <t>Marco Baiardo</t>
  </si>
  <si>
    <t>Parapagime per inventar ne daten 31 Dhjetor 2015</t>
  </si>
  <si>
    <t>SEGMENT SHPK_2015</t>
  </si>
  <si>
    <t>Periudha 01/01/2015-31/12/2015</t>
  </si>
  <si>
    <t>Monedha Baze:</t>
  </si>
  <si>
    <t>LEK</t>
  </si>
  <si>
    <t>Nr. Llogarie</t>
  </si>
  <si>
    <t>Emertimi i Llogarise</t>
  </si>
  <si>
    <t>Monedha</t>
  </si>
  <si>
    <t>Debi</t>
  </si>
  <si>
    <t>Kredi</t>
  </si>
  <si>
    <t>101</t>
  </si>
  <si>
    <t>Kapitali i paguar</t>
  </si>
  <si>
    <t>108</t>
  </si>
  <si>
    <t>Fitimi/Humbja e pashpërndarë</t>
  </si>
  <si>
    <t>109</t>
  </si>
  <si>
    <t>Rezultati i ushtrimit</t>
  </si>
  <si>
    <t>211</t>
  </si>
  <si>
    <t>2111</t>
  </si>
  <si>
    <t>Palmat Per token e Helalbit</t>
  </si>
  <si>
    <t>212</t>
  </si>
  <si>
    <t>Ndërtesa</t>
  </si>
  <si>
    <t>213</t>
  </si>
  <si>
    <t>Instalime teknike, makineri, pajisje,instrumente dhe vegla pune</t>
  </si>
  <si>
    <t>215</t>
  </si>
  <si>
    <t>2181</t>
  </si>
  <si>
    <t>Mobilje dhe pajisje zyre</t>
  </si>
  <si>
    <t>2182</t>
  </si>
  <si>
    <t>Pajisje informatike</t>
  </si>
  <si>
    <t>281</t>
  </si>
  <si>
    <t>Amortizimi i AA materiale</t>
  </si>
  <si>
    <t>2812</t>
  </si>
  <si>
    <t>Për ndërtesat</t>
  </si>
  <si>
    <t>2813</t>
  </si>
  <si>
    <t>Për instalime teknike, makineri, pajisje, instumenta e vegla</t>
  </si>
  <si>
    <t>2815</t>
  </si>
  <si>
    <t>Për mjetet e transportit</t>
  </si>
  <si>
    <t>28181</t>
  </si>
  <si>
    <t>Amort Pajisje Zyre</t>
  </si>
  <si>
    <t>28182</t>
  </si>
  <si>
    <t>Amort Pajisje Informative</t>
  </si>
  <si>
    <t>35</t>
  </si>
  <si>
    <t>Malllra</t>
  </si>
  <si>
    <t>351</t>
  </si>
  <si>
    <t>Mallra</t>
  </si>
  <si>
    <t>374</t>
  </si>
  <si>
    <t>Produkte ne Garanci</t>
  </si>
  <si>
    <t>375</t>
  </si>
  <si>
    <t>Mallra ( dhe produkte) për shitje</t>
  </si>
  <si>
    <t>3751</t>
  </si>
  <si>
    <t>3752</t>
  </si>
  <si>
    <t>dif inventari 2015</t>
  </si>
  <si>
    <t>4011</t>
  </si>
  <si>
    <t>Furnitore ALL</t>
  </si>
  <si>
    <t>4012</t>
  </si>
  <si>
    <t>Furnitore Euro</t>
  </si>
  <si>
    <t>EUR</t>
  </si>
  <si>
    <t>4091</t>
  </si>
  <si>
    <t>Parapag Shitje Pjese Kembimi</t>
  </si>
  <si>
    <t>4111</t>
  </si>
  <si>
    <t>Kliente ALL</t>
  </si>
  <si>
    <t>4112</t>
  </si>
  <si>
    <t>Kliente Euro</t>
  </si>
  <si>
    <t>421</t>
  </si>
  <si>
    <t>Paga dhe shpërblime</t>
  </si>
  <si>
    <t>431</t>
  </si>
  <si>
    <t>441</t>
  </si>
  <si>
    <t>Akciza</t>
  </si>
  <si>
    <t>442</t>
  </si>
  <si>
    <t>444</t>
  </si>
  <si>
    <t>4453</t>
  </si>
  <si>
    <t>Shteti- TVSh për tu paguar</t>
  </si>
  <si>
    <t>4454</t>
  </si>
  <si>
    <t>4456</t>
  </si>
  <si>
    <t>Shteti – TVSH e zbritshme</t>
  </si>
  <si>
    <t>4457</t>
  </si>
  <si>
    <t>Shteti – TVSH e pagueshme</t>
  </si>
  <si>
    <t>4458</t>
  </si>
  <si>
    <t>447</t>
  </si>
  <si>
    <t>Të tjera tatime pët’u paguar dhe për t’u kthyer</t>
  </si>
  <si>
    <t>4471</t>
  </si>
  <si>
    <t>SCANIM DOGAN</t>
  </si>
  <si>
    <t>449</t>
  </si>
  <si>
    <t>4561</t>
  </si>
  <si>
    <t>4562</t>
  </si>
  <si>
    <t>4563</t>
  </si>
  <si>
    <t>4601</t>
  </si>
  <si>
    <t>4602</t>
  </si>
  <si>
    <t>Leasing Wv Caddy Albania Leasing</t>
  </si>
  <si>
    <t>4604</t>
  </si>
  <si>
    <t>Mak Pr Tub Albania Leasing</t>
  </si>
  <si>
    <t>46701</t>
  </si>
  <si>
    <t>Shites</t>
  </si>
  <si>
    <t>467011</t>
  </si>
  <si>
    <t>Spanos Albania</t>
  </si>
  <si>
    <t>46702</t>
  </si>
  <si>
    <t>Furnizues</t>
  </si>
  <si>
    <t>46704</t>
  </si>
  <si>
    <t>468101</t>
  </si>
  <si>
    <t>48601</t>
  </si>
  <si>
    <t>48602</t>
  </si>
  <si>
    <t>Int Albania Leasing WV Caddy</t>
  </si>
  <si>
    <t>48604</t>
  </si>
  <si>
    <t>Int Albania Leasing Makin Prer tuba</t>
  </si>
  <si>
    <t>51141</t>
  </si>
  <si>
    <t>BKT LLog ngurtesimi Sigurim LG</t>
  </si>
  <si>
    <t>51201</t>
  </si>
  <si>
    <t>51202</t>
  </si>
  <si>
    <t>RZB ALL</t>
  </si>
  <si>
    <t>512103</t>
  </si>
  <si>
    <t>ISP ALL</t>
  </si>
  <si>
    <t>512105</t>
  </si>
  <si>
    <t>512106</t>
  </si>
  <si>
    <t>NBG ALL</t>
  </si>
  <si>
    <t>512107</t>
  </si>
  <si>
    <t>CREDINS ALL</t>
  </si>
  <si>
    <t>512201</t>
  </si>
  <si>
    <t>512202</t>
  </si>
  <si>
    <t>RZB EUR</t>
  </si>
  <si>
    <t>512203</t>
  </si>
  <si>
    <t>ISP EUR</t>
  </si>
  <si>
    <t>512204</t>
  </si>
  <si>
    <t>BKT Eur LLogari Kredie</t>
  </si>
  <si>
    <t>512205</t>
  </si>
  <si>
    <t>512206</t>
  </si>
  <si>
    <t>CREDINS EUR</t>
  </si>
  <si>
    <t>51231</t>
  </si>
  <si>
    <t>Credins USD</t>
  </si>
  <si>
    <t>USD</t>
  </si>
  <si>
    <t>5311</t>
  </si>
  <si>
    <t>Vlera monetare, në lekë</t>
  </si>
  <si>
    <t>581</t>
  </si>
  <si>
    <t>Xhirime të brendëshme</t>
  </si>
  <si>
    <t>582</t>
  </si>
  <si>
    <t>Xhirime nga Konvertimi</t>
  </si>
  <si>
    <t>601</t>
  </si>
  <si>
    <t>Blerje materialeve te para e te tjera</t>
  </si>
  <si>
    <t>60125</t>
  </si>
  <si>
    <t>Pjesë ndërrimi</t>
  </si>
  <si>
    <t>604</t>
  </si>
  <si>
    <t>Blerje,energji,avull,uje</t>
  </si>
  <si>
    <t>605</t>
  </si>
  <si>
    <t>Blerje/Shpenzime mallrash, shërbimesh</t>
  </si>
  <si>
    <t>608</t>
  </si>
  <si>
    <t>Blerje /Shpenzime të tjera</t>
  </si>
  <si>
    <t>611</t>
  </si>
  <si>
    <t>Trajtime të përgjithshme</t>
  </si>
  <si>
    <t>613</t>
  </si>
  <si>
    <t>615</t>
  </si>
  <si>
    <t>616</t>
  </si>
  <si>
    <t>618</t>
  </si>
  <si>
    <t>Të tjera</t>
  </si>
  <si>
    <t>619</t>
  </si>
  <si>
    <t>Sherbime Doganore</t>
  </si>
  <si>
    <t>621</t>
  </si>
  <si>
    <t>622</t>
  </si>
  <si>
    <t>624</t>
  </si>
  <si>
    <t>625</t>
  </si>
  <si>
    <t>626</t>
  </si>
  <si>
    <t>627</t>
  </si>
  <si>
    <t>Shpenzime transpoti</t>
  </si>
  <si>
    <t>6271</t>
  </si>
  <si>
    <t>Për blerjet</t>
  </si>
  <si>
    <t>628</t>
  </si>
  <si>
    <t>Shpenzime për shërbimet bankare</t>
  </si>
  <si>
    <t>629</t>
  </si>
  <si>
    <t>Shpenzime per autofature</t>
  </si>
  <si>
    <t>632</t>
  </si>
  <si>
    <t>Taksa, tarifa doganore</t>
  </si>
  <si>
    <t>633</t>
  </si>
  <si>
    <t>634</t>
  </si>
  <si>
    <t>6341</t>
  </si>
  <si>
    <t>taksa e tokes Gj Lalezit</t>
  </si>
  <si>
    <t>637</t>
  </si>
  <si>
    <t>Dogan Scanim</t>
  </si>
  <si>
    <t>638</t>
  </si>
  <si>
    <t>Tatime të tjera</t>
  </si>
  <si>
    <t>641</t>
  </si>
  <si>
    <t>644</t>
  </si>
  <si>
    <t>648</t>
  </si>
  <si>
    <t>Shpenzime të tjera për personelin</t>
  </si>
  <si>
    <t>654</t>
  </si>
  <si>
    <t>Shpenzime për pritje dhe përfaqësime</t>
  </si>
  <si>
    <t>657</t>
  </si>
  <si>
    <t>6571</t>
  </si>
  <si>
    <t>Gjoba+interesa sig shoq +tap tatime</t>
  </si>
  <si>
    <t>667</t>
  </si>
  <si>
    <t>Shpenzime për interesa</t>
  </si>
  <si>
    <t>669</t>
  </si>
  <si>
    <t>Humbje nga këmbimet dhe perkthimet valutore</t>
  </si>
  <si>
    <t>66902</t>
  </si>
  <si>
    <t>Dif tvsh</t>
  </si>
  <si>
    <t>6812</t>
  </si>
  <si>
    <t>Shpenzim amortizimi për ndërtesat</t>
  </si>
  <si>
    <t>6813</t>
  </si>
  <si>
    <t>6815</t>
  </si>
  <si>
    <t>Shpenz amortiz për mjetet e transportit</t>
  </si>
  <si>
    <t>68181</t>
  </si>
  <si>
    <t>Për mobilje dhe pajisje zyre</t>
  </si>
  <si>
    <t>68182</t>
  </si>
  <si>
    <t>Per Pajisje informatike</t>
  </si>
  <si>
    <t>704</t>
  </si>
  <si>
    <t>705</t>
  </si>
  <si>
    <t>708</t>
  </si>
  <si>
    <t>Të ardhura nga shtije te tjera</t>
  </si>
  <si>
    <t>7082</t>
  </si>
  <si>
    <t>Komisione</t>
  </si>
  <si>
    <t>7088</t>
  </si>
  <si>
    <t>Te tjera</t>
  </si>
  <si>
    <t>709</t>
  </si>
  <si>
    <t>Shitje per autofature</t>
  </si>
  <si>
    <t>767</t>
  </si>
  <si>
    <t>Të ardhura nga interesat</t>
  </si>
  <si>
    <t>769</t>
  </si>
  <si>
    <t>Fitim nga kembimet valutore</t>
  </si>
  <si>
    <t>890</t>
  </si>
  <si>
    <t>Bilanci i Çeljes</t>
  </si>
  <si>
    <t>kodi</t>
  </si>
  <si>
    <t>GJENDJA E LLOGARIVE MASTRO</t>
  </si>
  <si>
    <t>Gjendja  fillestare(mon baze)</t>
  </si>
  <si>
    <t>Levizjet  (mon Baze)</t>
  </si>
  <si>
    <t>Gjendja     (mon baze)</t>
  </si>
  <si>
    <t>Levizja</t>
  </si>
  <si>
    <t>balanca</t>
  </si>
  <si>
    <t>Total PF</t>
  </si>
  <si>
    <t>Total lista</t>
  </si>
  <si>
    <t>DIFF</t>
  </si>
  <si>
    <t>Shpenzime tat fitimi</t>
  </si>
  <si>
    <t>4092</t>
  </si>
  <si>
    <t>Furnitore ALL Azh Spanos Abete leke (paraq eur)</t>
  </si>
  <si>
    <t>770</t>
  </si>
  <si>
    <t>Furnitore</t>
  </si>
  <si>
    <t>Kalim Furnitore me Gjendje debitore</t>
  </si>
  <si>
    <t>Pajisje informative</t>
  </si>
  <si>
    <t>327</t>
  </si>
  <si>
    <t>Inventar i imet</t>
  </si>
  <si>
    <t>3297</t>
  </si>
  <si>
    <t>Konsum i inventarit te imet</t>
  </si>
  <si>
    <t>Materiale të tjera</t>
  </si>
  <si>
    <t>4013</t>
  </si>
  <si>
    <t>Furnitore USD</t>
  </si>
  <si>
    <t>44541</t>
  </si>
  <si>
    <t>tvsh e zbrit dekl pasardhes</t>
  </si>
  <si>
    <t>Shteti  TVSH e zbritshme</t>
  </si>
  <si>
    <t>Shteti  TVSH e pagueshme</t>
  </si>
  <si>
    <t>Shteti  TVSH për tu rregulluar</t>
  </si>
  <si>
    <t>Të tjera tatime pëtu paguar dhe për tu kthyer</t>
  </si>
  <si>
    <t>4472</t>
  </si>
  <si>
    <t>Taksa Te tjera</t>
  </si>
  <si>
    <t>4605</t>
  </si>
  <si>
    <t>Leasing audi A3 Porsche Leasing</t>
  </si>
  <si>
    <t>46812</t>
  </si>
  <si>
    <t>Kredi AGJ Venetoeur dt.29.07.2016</t>
  </si>
  <si>
    <t>Int rzb Leasing Volkswagen up</t>
  </si>
  <si>
    <t>512108</t>
  </si>
  <si>
    <t>SocGenAll</t>
  </si>
  <si>
    <t>512207</t>
  </si>
  <si>
    <t>SocGenEur</t>
  </si>
  <si>
    <t>6051</t>
  </si>
  <si>
    <t>Shpenzime blerje Makineri</t>
  </si>
  <si>
    <t>635</t>
  </si>
  <si>
    <t>Taksa e regjistrimit</t>
  </si>
  <si>
    <t>636</t>
  </si>
  <si>
    <t>Taksa te tjera ne Dogane</t>
  </si>
  <si>
    <t>672</t>
  </si>
  <si>
    <t>7051</t>
  </si>
  <si>
    <t>Shitje Makineri</t>
  </si>
  <si>
    <t>Total:</t>
  </si>
  <si>
    <t>48605</t>
  </si>
  <si>
    <t>Te ardhura nga veprimtarite e shfrytezimit</t>
  </si>
  <si>
    <t>Te ardhura te tjera</t>
  </si>
  <si>
    <t>Shpenzime financiare</t>
  </si>
  <si>
    <t xml:space="preserve">Të drejta të arkëtueshme </t>
  </si>
  <si>
    <t>Detyrime ndaj institucioneve te kredise</t>
  </si>
  <si>
    <t>Te ardhura te tjera gjithperfshirese per vitin:</t>
  </si>
  <si>
    <t>Diferencat (+/-) nga përkthimi i monedhës në veprimtari të huaja</t>
  </si>
  <si>
    <t>Diferencat (+/-) nga rivlerësimi i aktiveve afatgjata materiale</t>
  </si>
  <si>
    <t>Totali i të ardhurave të tjera gjithëpërfshirëse për vitin</t>
  </si>
  <si>
    <t xml:space="preserve">Totali i të ardhurave gjithëpërfshirëse për vitin </t>
  </si>
  <si>
    <t>Totali i të ardhurave/humbjeve gjithëpërfshirëse për:</t>
  </si>
  <si>
    <t>Pronarët e njësisë ekonomike mëmë</t>
  </si>
  <si>
    <t>Interesat jo-kontrolluese</t>
  </si>
  <si>
    <t>Hua Ajtena Marveshje 03.08.2016</t>
  </si>
  <si>
    <t>Aktivet  monetare</t>
  </si>
  <si>
    <t>Të arkëtuara nga të drejtat e arkëtueshme</t>
  </si>
  <si>
    <t>Të paguara për detyrimet e pagueshme dhe detyrimet ndaj punonjësve</t>
  </si>
  <si>
    <t>Pagesa të tjera</t>
  </si>
  <si>
    <t>Mjete monetare të gjeneruara nga aktiviteti i shfrytëzimit</t>
  </si>
  <si>
    <t>Interes i paguar</t>
  </si>
  <si>
    <t>Tatim fitimi i paguar</t>
  </si>
  <si>
    <t>Mjete monetare neto nga/(përdorur në) aktivitetin e shfrytëzimit</t>
  </si>
  <si>
    <t>Pagesa për blerjen e aktiveve afatgjata materiale</t>
  </si>
  <si>
    <t>Mjete monetare neto nga/(përdorur në) aktivitetin e investimit</t>
  </si>
  <si>
    <t>Arkëtime nga emetimi i kapitalit aksionar</t>
  </si>
  <si>
    <t>Hua të arkëtuara</t>
  </si>
  <si>
    <t>Pagesa e huave</t>
  </si>
  <si>
    <t>Mjete monetare neto nga/(përdorur në) aktivitetin e financimit</t>
  </si>
  <si>
    <t>Rritje/(rënie) neto në mjete monetare dhe ekuivalentë të mjeteve monetare</t>
  </si>
  <si>
    <t>Mjete monetare dhe ekuivalentë të mjeteve monetare më 1 janar</t>
  </si>
  <si>
    <t>Mjete monetare dhe ekuivalentë të mjeteve monetare më 31 dhjetor</t>
  </si>
  <si>
    <t>Efekti i luhatjeve të kursit të këmbimit të mjeteve monetare</t>
  </si>
  <si>
    <t>Të ardhura totale gjithëpërfshirëse për vitin:</t>
  </si>
  <si>
    <t>Pozicioni financiar më 31 DHJETOR 2016</t>
  </si>
  <si>
    <t>Destinimi I rezultatit te vitit</t>
  </si>
  <si>
    <t>Fitimet e Pashpërndara</t>
  </si>
  <si>
    <t>Fitim / Humbja e vitit</t>
  </si>
  <si>
    <t>Transaksionet me pronarët e njësisë ekonomike të njohura direkt në kapital:</t>
  </si>
  <si>
    <t>Shpenzimet e personelit</t>
  </si>
  <si>
    <t>Aktive materiale</t>
  </si>
  <si>
    <t>Fitim / Humbja para tatimit</t>
  </si>
  <si>
    <t>Kapitali i Nënshkruar</t>
  </si>
  <si>
    <t>SEGMENT SHPK_2017</t>
  </si>
  <si>
    <t>Periudha 01/01/2017-31/08/2017</t>
  </si>
  <si>
    <t>Balanca 31.08.2017</t>
  </si>
  <si>
    <t>Balanca 01.09.2017</t>
  </si>
  <si>
    <t>Diff.</t>
  </si>
  <si>
    <t>372</t>
  </si>
  <si>
    <t>423</t>
  </si>
  <si>
    <t>Paradhënie për punonjësit</t>
  </si>
  <si>
    <t>46707</t>
  </si>
  <si>
    <t>46811</t>
  </si>
  <si>
    <t>Hua Societe Generale Euro</t>
  </si>
  <si>
    <t>60124</t>
  </si>
  <si>
    <t>Lëndë djegëse</t>
  </si>
  <si>
    <t>60127</t>
  </si>
  <si>
    <t>681</t>
  </si>
  <si>
    <t>Amortizimet e aktiveve afatgjatë</t>
  </si>
  <si>
    <t>772</t>
  </si>
  <si>
    <t>Shuma</t>
  </si>
  <si>
    <t>Diff</t>
  </si>
  <si>
    <t>kod</t>
  </si>
  <si>
    <t>2017</t>
  </si>
  <si>
    <t>Pozicioni financiar më 31 DHJETOR 2017</t>
  </si>
  <si>
    <t>Arkëtime nga shitja e aktiveve afatgjata materiale</t>
  </si>
  <si>
    <t>Interesa Jo-Kontrollues</t>
  </si>
  <si>
    <t>SEGMENT sha</t>
  </si>
  <si>
    <r>
      <rPr>
        <i/>
        <sz val="10"/>
        <rFont val="Times New Roman"/>
        <family val="1"/>
      </rPr>
      <t>Veprimtaria Kryesore</t>
    </r>
    <r>
      <rPr>
        <b/>
        <i/>
        <u/>
        <sz val="10"/>
        <rFont val="Times New Roman"/>
        <family val="1"/>
      </rPr>
      <t xml:space="preserve"> </t>
    </r>
  </si>
  <si>
    <t>Nga 1 Janar deri 31 Dhjetor 2018</t>
  </si>
  <si>
    <t>8 Mars 2019</t>
  </si>
  <si>
    <t>2018</t>
  </si>
  <si>
    <t xml:space="preserve">Shpenzime të shtyra </t>
  </si>
  <si>
    <t>Rezerva të tjera</t>
  </si>
  <si>
    <t>Pozicioni financiar më 31 DHJETOR 2018</t>
  </si>
  <si>
    <t>Aktivet Afatgjata Materiale  me vlere fillestare   2018</t>
  </si>
  <si>
    <t>Amortizimi A.A.Materiale   2018</t>
  </si>
  <si>
    <t>Vlera Kontabel Neto e A.A.Materiale  2018</t>
  </si>
  <si>
    <t>Shenime</t>
  </si>
</sst>
</file>

<file path=xl/styles.xml><?xml version="1.0" encoding="utf-8"?>
<styleSheet xmlns="http://schemas.openxmlformats.org/spreadsheetml/2006/main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-* #,##0_L_e_k_-;\-* #,##0_L_e_k_-;_-* &quot;-&quot;_L_e_k_-;_-@_-"/>
    <numFmt numFmtId="166" formatCode="#,##0.00_);\-#,##0.00"/>
    <numFmt numFmtId="167" formatCode="m/d/yyyy"/>
  </numFmts>
  <fonts count="53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indexed="8"/>
      <name val="Times New Roman"/>
      <family val="1"/>
    </font>
    <font>
      <b/>
      <sz val="12"/>
      <color indexed="8"/>
      <name val="Arial"/>
      <family val="2"/>
    </font>
    <font>
      <sz val="9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Arial"/>
      <family val="2"/>
    </font>
    <font>
      <sz val="10"/>
      <color indexed="8"/>
      <name val="MS Sans Serif"/>
      <family val="2"/>
      <charset val="238"/>
    </font>
    <font>
      <u/>
      <sz val="10"/>
      <color theme="10"/>
      <name val="MS Sans Serif"/>
      <family val="2"/>
    </font>
    <font>
      <u/>
      <sz val="10"/>
      <color theme="11"/>
      <name val="MS Sans Serif"/>
      <family val="2"/>
    </font>
    <font>
      <sz val="10"/>
      <name val="Times New Roman"/>
      <family val="1"/>
    </font>
    <font>
      <sz val="11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i/>
      <u/>
      <sz val="10"/>
      <name val="Times New Roman"/>
      <family val="1"/>
    </font>
    <font>
      <b/>
      <sz val="14"/>
      <name val="Times New Roman"/>
      <family val="1"/>
    </font>
    <font>
      <b/>
      <sz val="20"/>
      <name val="Times New Roman"/>
      <family val="1"/>
    </font>
    <font>
      <sz val="20"/>
      <name val="Times New Roman"/>
      <family val="1"/>
    </font>
    <font>
      <b/>
      <sz val="26"/>
      <name val="Times New Roman"/>
      <family val="1"/>
    </font>
    <font>
      <sz val="9"/>
      <color indexed="8"/>
      <name val="Arial"/>
      <family val="2"/>
    </font>
    <font>
      <sz val="10"/>
      <color theme="0"/>
      <name val="MS Sans Serif"/>
      <family val="2"/>
    </font>
    <font>
      <sz val="8.0500000000000007"/>
      <color indexed="8"/>
      <name val="Arial"/>
      <family val="2"/>
    </font>
    <font>
      <sz val="9"/>
      <color indexed="8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b/>
      <sz val="9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sz val="9"/>
      <color indexed="8"/>
      <name val="Arial"/>
      <family val="2"/>
      <charset val="238"/>
    </font>
    <font>
      <b/>
      <sz val="11"/>
      <color rgb="FFFF0000"/>
      <name val="Times New Roman"/>
      <family val="1"/>
    </font>
    <font>
      <b/>
      <sz val="10.5"/>
      <color rgb="FF000000"/>
      <name val="Times New Roman"/>
      <family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i/>
      <sz val="11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9"/>
      <color rgb="FF000000"/>
      <name val="Times New Roman"/>
      <family val="1"/>
    </font>
    <font>
      <b/>
      <u/>
      <sz val="9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i/>
      <sz val="9"/>
      <name val="Times New Roman"/>
      <family val="1"/>
    </font>
    <font>
      <sz val="9"/>
      <color rgb="FFFF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FF"/>
        <bgColor rgb="FFF2F2F2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theme="2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91">
    <xf numFmtId="0" fontId="0" fillId="0" borderId="0"/>
    <xf numFmtId="43" fontId="5" fillId="0" borderId="0" applyFont="0" applyFill="0" applyBorder="0" applyAlignment="0" applyProtection="0"/>
    <xf numFmtId="0" fontId="5" fillId="0" borderId="0"/>
    <xf numFmtId="0" fontId="4" fillId="0" borderId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7">
    <xf numFmtId="0" fontId="0" fillId="0" borderId="0" xfId="0" applyNumberFormat="1" applyFill="1" applyBorder="1" applyAlignment="1" applyProtection="1"/>
    <xf numFmtId="0" fontId="9" fillId="0" borderId="0" xfId="0" applyNumberFormat="1" applyFont="1" applyFill="1" applyBorder="1" applyAlignment="1" applyProtection="1"/>
    <xf numFmtId="0" fontId="15" fillId="0" borderId="6" xfId="2" applyFont="1" applyBorder="1"/>
    <xf numFmtId="0" fontId="15" fillId="0" borderId="0" xfId="2" applyFont="1" applyBorder="1"/>
    <xf numFmtId="0" fontId="15" fillId="0" borderId="7" xfId="2" applyFont="1" applyBorder="1"/>
    <xf numFmtId="0" fontId="16" fillId="0" borderId="0" xfId="2" applyFont="1" applyBorder="1"/>
    <xf numFmtId="0" fontId="14" fillId="0" borderId="0" xfId="2" applyFont="1" applyBorder="1"/>
    <xf numFmtId="0" fontId="17" fillId="0" borderId="0" xfId="2" applyFont="1" applyBorder="1" applyAlignment="1">
      <alignment horizontal="left"/>
    </xf>
    <xf numFmtId="0" fontId="14" fillId="0" borderId="0" xfId="2" applyFont="1" applyBorder="1" applyAlignment="1">
      <alignment horizontal="left"/>
    </xf>
    <xf numFmtId="0" fontId="18" fillId="0" borderId="0" xfId="2" applyFont="1" applyBorder="1" applyAlignment="1">
      <alignment horizontal="left"/>
    </xf>
    <xf numFmtId="0" fontId="18" fillId="0" borderId="7" xfId="2" applyFont="1" applyBorder="1"/>
    <xf numFmtId="0" fontId="16" fillId="0" borderId="0" xfId="2" applyFont="1" applyBorder="1" applyAlignment="1">
      <alignment horizontal="left"/>
    </xf>
    <xf numFmtId="0" fontId="20" fillId="0" borderId="0" xfId="2" applyFont="1" applyBorder="1"/>
    <xf numFmtId="0" fontId="15" fillId="0" borderId="6" xfId="2" applyFont="1" applyBorder="1" applyAlignment="1">
      <alignment horizontal="left"/>
    </xf>
    <xf numFmtId="0" fontId="22" fillId="0" borderId="6" xfId="2" applyFont="1" applyBorder="1"/>
    <xf numFmtId="0" fontId="22" fillId="0" borderId="0" xfId="2" applyFont="1" applyBorder="1"/>
    <xf numFmtId="0" fontId="22" fillId="0" borderId="7" xfId="2" applyFont="1" applyBorder="1"/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5" fillId="2" borderId="0" xfId="2" applyNumberFormat="1" applyFont="1" applyFill="1" applyBorder="1" applyAlignment="1" applyProtection="1"/>
    <xf numFmtId="3" fontId="25" fillId="2" borderId="0" xfId="2" applyNumberFormat="1" applyFont="1" applyFill="1" applyBorder="1" applyAlignment="1" applyProtection="1"/>
    <xf numFmtId="3" fontId="0" fillId="0" borderId="0" xfId="0" applyNumberFormat="1" applyFill="1" applyBorder="1" applyAlignment="1" applyProtection="1"/>
    <xf numFmtId="3" fontId="26" fillId="0" borderId="0" xfId="0" applyNumberFormat="1" applyFont="1" applyAlignment="1">
      <alignment horizontal="right" vertical="center"/>
    </xf>
    <xf numFmtId="0" fontId="5" fillId="0" borderId="0" xfId="2" applyNumberFormat="1" applyFill="1" applyBorder="1" applyAlignment="1" applyProtection="1"/>
    <xf numFmtId="0" fontId="24" fillId="3" borderId="0" xfId="0" applyFont="1" applyFill="1" applyAlignment="1">
      <alignment vertical="center"/>
    </xf>
    <xf numFmtId="0" fontId="0" fillId="3" borderId="0" xfId="0" applyNumberFormat="1" applyFill="1" applyBorder="1" applyAlignment="1" applyProtection="1"/>
    <xf numFmtId="0" fontId="24" fillId="3" borderId="0" xfId="0" applyFont="1" applyFill="1" applyAlignment="1">
      <alignment horizontal="center" vertical="center"/>
    </xf>
    <xf numFmtId="3" fontId="0" fillId="3" borderId="0" xfId="0" applyNumberFormat="1" applyFill="1" applyBorder="1" applyAlignment="1" applyProtection="1"/>
    <xf numFmtId="3" fontId="26" fillId="3" borderId="0" xfId="0" applyNumberFormat="1" applyFont="1" applyFill="1" applyAlignment="1">
      <alignment horizontal="right" vertical="center"/>
    </xf>
    <xf numFmtId="0" fontId="24" fillId="4" borderId="0" xfId="0" applyFont="1" applyFill="1" applyAlignment="1">
      <alignment vertical="center"/>
    </xf>
    <xf numFmtId="0" fontId="0" fillId="4" borderId="0" xfId="0" applyNumberFormat="1" applyFill="1" applyBorder="1" applyAlignment="1" applyProtection="1"/>
    <xf numFmtId="0" fontId="24" fillId="4" borderId="0" xfId="0" applyFont="1" applyFill="1" applyAlignment="1">
      <alignment horizontal="center" vertical="center"/>
    </xf>
    <xf numFmtId="3" fontId="26" fillId="4" borderId="0" xfId="0" applyNumberFormat="1" applyFont="1" applyFill="1" applyAlignment="1">
      <alignment horizontal="right" vertical="center"/>
    </xf>
    <xf numFmtId="3" fontId="0" fillId="4" borderId="0" xfId="0" applyNumberFormat="1" applyFill="1" applyBorder="1" applyAlignment="1" applyProtection="1"/>
    <xf numFmtId="166" fontId="8" fillId="4" borderId="0" xfId="0" applyNumberFormat="1" applyFont="1" applyFill="1" applyBorder="1" applyAlignment="1" applyProtection="1"/>
    <xf numFmtId="0" fontId="24" fillId="5" borderId="0" xfId="0" applyFont="1" applyFill="1" applyAlignment="1">
      <alignment vertical="center"/>
    </xf>
    <xf numFmtId="0" fontId="0" fillId="5" borderId="0" xfId="0" applyNumberFormat="1" applyFill="1" applyBorder="1" applyAlignment="1" applyProtection="1"/>
    <xf numFmtId="0" fontId="24" fillId="5" borderId="0" xfId="0" applyFont="1" applyFill="1" applyAlignment="1">
      <alignment horizontal="center" vertical="center"/>
    </xf>
    <xf numFmtId="3" fontId="0" fillId="5" borderId="0" xfId="0" applyNumberFormat="1" applyFill="1" applyBorder="1" applyAlignment="1" applyProtection="1"/>
    <xf numFmtId="3" fontId="26" fillId="5" borderId="0" xfId="0" applyNumberFormat="1" applyFont="1" applyFill="1" applyAlignment="1">
      <alignment horizontal="right" vertical="center"/>
    </xf>
    <xf numFmtId="0" fontId="24" fillId="6" borderId="0" xfId="0" applyFont="1" applyFill="1" applyAlignment="1">
      <alignment vertical="center"/>
    </xf>
    <xf numFmtId="0" fontId="0" fillId="6" borderId="0" xfId="0" applyNumberFormat="1" applyFill="1" applyBorder="1" applyAlignment="1" applyProtection="1"/>
    <xf numFmtId="0" fontId="24" fillId="6" borderId="0" xfId="0" applyFont="1" applyFill="1" applyAlignment="1">
      <alignment horizontal="center" vertical="center"/>
    </xf>
    <xf numFmtId="3" fontId="0" fillId="6" borderId="0" xfId="0" applyNumberFormat="1" applyFill="1" applyBorder="1" applyAlignment="1" applyProtection="1"/>
    <xf numFmtId="3" fontId="26" fillId="6" borderId="0" xfId="0" applyNumberFormat="1" applyFont="1" applyFill="1" applyAlignment="1">
      <alignment horizontal="right" vertical="center"/>
    </xf>
    <xf numFmtId="3" fontId="0" fillId="7" borderId="0" xfId="0" applyNumberFormat="1" applyFill="1" applyBorder="1" applyAlignment="1" applyProtection="1"/>
    <xf numFmtId="3" fontId="0" fillId="8" borderId="0" xfId="0" applyNumberFormat="1" applyFill="1" applyBorder="1" applyAlignment="1" applyProtection="1"/>
    <xf numFmtId="0" fontId="24" fillId="8" borderId="0" xfId="0" applyFont="1" applyFill="1" applyAlignment="1">
      <alignment horizontal="left" vertical="center"/>
    </xf>
    <xf numFmtId="0" fontId="0" fillId="8" borderId="0" xfId="0" applyNumberFormat="1" applyFill="1" applyBorder="1" applyAlignment="1" applyProtection="1"/>
    <xf numFmtId="0" fontId="24" fillId="8" borderId="0" xfId="0" applyFont="1" applyFill="1" applyAlignment="1">
      <alignment vertical="center"/>
    </xf>
    <xf numFmtId="0" fontId="24" fillId="8" borderId="0" xfId="0" applyFont="1" applyFill="1" applyAlignment="1">
      <alignment horizontal="center" vertical="center"/>
    </xf>
    <xf numFmtId="3" fontId="26" fillId="8" borderId="0" xfId="0" applyNumberFormat="1" applyFont="1" applyFill="1" applyAlignment="1">
      <alignment horizontal="right" vertical="center"/>
    </xf>
    <xf numFmtId="3" fontId="6" fillId="8" borderId="0" xfId="1" applyNumberFormat="1" applyFont="1" applyFill="1" applyBorder="1" applyAlignment="1" applyProtection="1"/>
    <xf numFmtId="0" fontId="24" fillId="7" borderId="0" xfId="0" applyFont="1" applyFill="1" applyAlignment="1">
      <alignment vertical="center"/>
    </xf>
    <xf numFmtId="0" fontId="0" fillId="7" borderId="0" xfId="0" applyNumberFormat="1" applyFill="1" applyBorder="1" applyAlignment="1" applyProtection="1"/>
    <xf numFmtId="0" fontId="6" fillId="7" borderId="0" xfId="0" applyNumberFormat="1" applyFont="1" applyFill="1" applyBorder="1" applyAlignment="1" applyProtection="1"/>
    <xf numFmtId="0" fontId="24" fillId="7" borderId="0" xfId="0" applyFont="1" applyFill="1" applyAlignment="1">
      <alignment horizontal="center" vertical="center"/>
    </xf>
    <xf numFmtId="3" fontId="26" fillId="7" borderId="0" xfId="0" applyNumberFormat="1" applyFont="1" applyFill="1" applyAlignment="1">
      <alignment horizontal="right" vertical="center"/>
    </xf>
    <xf numFmtId="0" fontId="24" fillId="7" borderId="0" xfId="0" applyFont="1" applyFill="1" applyBorder="1" applyAlignment="1">
      <alignment vertical="center"/>
    </xf>
    <xf numFmtId="0" fontId="24" fillId="7" borderId="0" xfId="0" applyFont="1" applyFill="1" applyBorder="1" applyAlignment="1">
      <alignment horizontal="center" vertical="center"/>
    </xf>
    <xf numFmtId="3" fontId="26" fillId="7" borderId="0" xfId="0" applyNumberFormat="1" applyFont="1" applyFill="1" applyBorder="1" applyAlignment="1">
      <alignment horizontal="right" vertical="center"/>
    </xf>
    <xf numFmtId="3" fontId="6" fillId="7" borderId="0" xfId="0" applyNumberFormat="1" applyFont="1" applyFill="1" applyBorder="1" applyAlignment="1">
      <alignment horizontal="right" vertical="center"/>
    </xf>
    <xf numFmtId="3" fontId="24" fillId="8" borderId="0" xfId="0" applyNumberFormat="1" applyFont="1" applyFill="1" applyAlignment="1">
      <alignment horizontal="left" vertical="center"/>
    </xf>
    <xf numFmtId="3" fontId="27" fillId="0" borderId="0" xfId="0" applyNumberFormat="1" applyFont="1" applyFill="1" applyBorder="1" applyAlignment="1" applyProtection="1"/>
    <xf numFmtId="3" fontId="27" fillId="0" borderId="0" xfId="0" applyNumberFormat="1" applyFont="1" applyAlignment="1">
      <alignment horizontal="right" vertical="center"/>
    </xf>
    <xf numFmtId="0" fontId="27" fillId="0" borderId="0" xfId="8" applyFont="1"/>
    <xf numFmtId="0" fontId="27" fillId="0" borderId="0" xfId="0" applyFont="1"/>
    <xf numFmtId="3" fontId="27" fillId="0" borderId="0" xfId="8" applyNumberFormat="1" applyFont="1"/>
    <xf numFmtId="0" fontId="28" fillId="0" borderId="0" xfId="0" applyFont="1" applyAlignment="1">
      <alignment horizontal="center"/>
    </xf>
    <xf numFmtId="0" fontId="30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/>
    <xf numFmtId="3" fontId="30" fillId="0" borderId="0" xfId="22" applyNumberFormat="1" applyFont="1" applyFill="1" applyBorder="1" applyAlignment="1" applyProtection="1"/>
    <xf numFmtId="0" fontId="31" fillId="0" borderId="0" xfId="0" applyNumberFormat="1" applyFont="1" applyFill="1" applyBorder="1" applyAlignment="1" applyProtection="1"/>
    <xf numFmtId="0" fontId="32" fillId="0" borderId="0" xfId="0" applyNumberFormat="1" applyFont="1" applyFill="1" applyBorder="1" applyAlignment="1" applyProtection="1"/>
    <xf numFmtId="0" fontId="33" fillId="9" borderId="0" xfId="0" applyFont="1" applyFill="1" applyAlignment="1">
      <alignment vertical="center"/>
    </xf>
    <xf numFmtId="0" fontId="34" fillId="9" borderId="0" xfId="0" applyNumberFormat="1" applyFont="1" applyFill="1" applyBorder="1" applyAlignment="1" applyProtection="1"/>
    <xf numFmtId="0" fontId="34" fillId="9" borderId="10" xfId="0" applyNumberFormat="1" applyFont="1" applyFill="1" applyBorder="1" applyAlignment="1" applyProtection="1"/>
    <xf numFmtId="0" fontId="35" fillId="0" borderId="0" xfId="0" applyNumberFormat="1" applyFont="1" applyFill="1" applyBorder="1" applyAlignment="1" applyProtection="1"/>
    <xf numFmtId="0" fontId="34" fillId="9" borderId="0" xfId="0" applyFont="1" applyFill="1" applyAlignment="1">
      <alignment vertical="center"/>
    </xf>
    <xf numFmtId="0" fontId="33" fillId="9" borderId="0" xfId="0" applyFont="1" applyFill="1" applyAlignment="1">
      <alignment horizontal="left" vertical="center"/>
    </xf>
    <xf numFmtId="0" fontId="33" fillId="9" borderId="0" xfId="0" applyFont="1" applyFill="1" applyAlignment="1">
      <alignment horizontal="center" vertical="center"/>
    </xf>
    <xf numFmtId="0" fontId="33" fillId="9" borderId="0" xfId="0" applyFont="1" applyFill="1" applyAlignment="1">
      <alignment horizontal="right" vertical="center"/>
    </xf>
    <xf numFmtId="0" fontId="33" fillId="9" borderId="10" xfId="0" applyFont="1" applyFill="1" applyBorder="1" applyAlignment="1">
      <alignment horizontal="right" vertical="center" wrapText="1"/>
    </xf>
    <xf numFmtId="0" fontId="33" fillId="9" borderId="0" xfId="0" applyFont="1" applyFill="1" applyAlignment="1">
      <alignment horizontal="right" vertical="center" wrapText="1"/>
    </xf>
    <xf numFmtId="0" fontId="35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3" fontId="35" fillId="0" borderId="0" xfId="0" applyNumberFormat="1" applyFont="1" applyAlignment="1">
      <alignment horizontal="right" vertical="center"/>
    </xf>
    <xf numFmtId="166" fontId="35" fillId="0" borderId="0" xfId="0" applyNumberFormat="1" applyFont="1" applyAlignment="1">
      <alignment horizontal="right" vertical="center"/>
    </xf>
    <xf numFmtId="3" fontId="35" fillId="0" borderId="10" xfId="0" applyNumberFormat="1" applyFont="1" applyBorder="1" applyAlignment="1">
      <alignment horizontal="right" vertical="center"/>
    </xf>
    <xf numFmtId="3" fontId="35" fillId="0" borderId="0" xfId="0" applyNumberFormat="1" applyFont="1" applyFill="1" applyBorder="1" applyAlignment="1" applyProtection="1"/>
    <xf numFmtId="3" fontId="33" fillId="9" borderId="0" xfId="0" applyNumberFormat="1" applyFont="1" applyFill="1" applyAlignment="1">
      <alignment horizontal="right" vertical="center"/>
    </xf>
    <xf numFmtId="3" fontId="33" fillId="9" borderId="10" xfId="0" applyNumberFormat="1" applyFont="1" applyFill="1" applyBorder="1" applyAlignment="1">
      <alignment horizontal="right" vertical="center"/>
    </xf>
    <xf numFmtId="0" fontId="30" fillId="0" borderId="0" xfId="0" applyNumberFormat="1" applyFont="1" applyFill="1" applyBorder="1" applyAlignment="1" applyProtection="1">
      <alignment horizontal="center"/>
    </xf>
    <xf numFmtId="0" fontId="14" fillId="0" borderId="3" xfId="2" applyFont="1" applyBorder="1" applyAlignment="1" applyProtection="1"/>
    <xf numFmtId="0" fontId="14" fillId="0" borderId="4" xfId="2" applyFont="1" applyBorder="1" applyAlignment="1" applyProtection="1"/>
    <xf numFmtId="0" fontId="14" fillId="0" borderId="5" xfId="2" applyFont="1" applyBorder="1" applyAlignment="1" applyProtection="1"/>
    <xf numFmtId="0" fontId="14" fillId="0" borderId="0" xfId="2" applyFont="1" applyBorder="1" applyAlignment="1" applyProtection="1"/>
    <xf numFmtId="0" fontId="0" fillId="0" borderId="0" xfId="0"/>
    <xf numFmtId="0" fontId="37" fillId="0" borderId="0" xfId="0" applyFont="1" applyBorder="1" applyAlignment="1" applyProtection="1"/>
    <xf numFmtId="0" fontId="22" fillId="0" borderId="0" xfId="2" applyFont="1" applyBorder="1" applyAlignment="1" applyProtection="1"/>
    <xf numFmtId="0" fontId="17" fillId="0" borderId="0" xfId="2" applyFont="1" applyBorder="1" applyAlignment="1" applyProtection="1"/>
    <xf numFmtId="0" fontId="14" fillId="0" borderId="6" xfId="2" applyFont="1" applyBorder="1" applyAlignment="1" applyProtection="1"/>
    <xf numFmtId="0" fontId="14" fillId="0" borderId="7" xfId="2" applyFont="1" applyBorder="1" applyAlignment="1" applyProtection="1"/>
    <xf numFmtId="0" fontId="14" fillId="0" borderId="8" xfId="2" applyFont="1" applyBorder="1" applyAlignment="1" applyProtection="1"/>
    <xf numFmtId="0" fontId="14" fillId="0" borderId="1" xfId="2" applyFont="1" applyBorder="1" applyAlignment="1" applyProtection="1"/>
    <xf numFmtId="0" fontId="14" fillId="0" borderId="9" xfId="2" applyFont="1" applyBorder="1" applyAlignment="1" applyProtection="1"/>
    <xf numFmtId="0" fontId="38" fillId="0" borderId="0" xfId="0" applyFont="1" applyBorder="1" applyAlignment="1" applyProtection="1"/>
    <xf numFmtId="0" fontId="39" fillId="0" borderId="0" xfId="0" applyFont="1" applyBorder="1" applyAlignment="1" applyProtection="1">
      <alignment horizontal="center"/>
    </xf>
    <xf numFmtId="49" fontId="40" fillId="10" borderId="0" xfId="0" applyNumberFormat="1" applyFont="1" applyFill="1" applyBorder="1" applyAlignment="1" applyProtection="1">
      <alignment horizontal="right"/>
    </xf>
    <xf numFmtId="0" fontId="40" fillId="0" borderId="0" xfId="0" applyFont="1" applyBorder="1" applyAlignment="1">
      <alignment horizontal="left" vertical="center"/>
    </xf>
    <xf numFmtId="0" fontId="39" fillId="0" borderId="0" xfId="0" applyFont="1" applyBorder="1" applyAlignment="1">
      <alignment horizontal="left" vertical="center"/>
    </xf>
    <xf numFmtId="0" fontId="39" fillId="10" borderId="0" xfId="0" applyFont="1" applyFill="1" applyBorder="1" applyAlignment="1">
      <alignment horizontal="left" vertical="center"/>
    </xf>
    <xf numFmtId="0" fontId="38" fillId="0" borderId="0" xfId="0" applyFont="1" applyBorder="1" applyAlignment="1">
      <alignment vertical="center"/>
    </xf>
    <xf numFmtId="3" fontId="39" fillId="10" borderId="0" xfId="21" applyNumberFormat="1" applyFont="1" applyFill="1" applyBorder="1" applyAlignment="1" applyProtection="1"/>
    <xf numFmtId="0" fontId="40" fillId="0" borderId="0" xfId="0" applyFont="1" applyBorder="1" applyAlignment="1">
      <alignment vertical="center"/>
    </xf>
    <xf numFmtId="3" fontId="40" fillId="10" borderId="2" xfId="21" applyNumberFormat="1" applyFont="1" applyFill="1" applyBorder="1" applyAlignment="1" applyProtection="1"/>
    <xf numFmtId="3" fontId="40" fillId="10" borderId="0" xfId="21" applyNumberFormat="1" applyFont="1" applyFill="1" applyBorder="1" applyAlignment="1" applyProtection="1"/>
    <xf numFmtId="0" fontId="39" fillId="0" borderId="0" xfId="0" applyFont="1" applyBorder="1" applyAlignment="1" applyProtection="1"/>
    <xf numFmtId="3" fontId="40" fillId="10" borderId="4" xfId="21" applyNumberFormat="1" applyFont="1" applyFill="1" applyBorder="1" applyAlignment="1" applyProtection="1"/>
    <xf numFmtId="0" fontId="40" fillId="0" borderId="0" xfId="0" applyFont="1" applyBorder="1" applyAlignment="1">
      <alignment horizontal="center" vertical="center"/>
    </xf>
    <xf numFmtId="3" fontId="38" fillId="10" borderId="0" xfId="21" applyNumberFormat="1" applyFont="1" applyFill="1" applyBorder="1" applyAlignment="1" applyProtection="1"/>
    <xf numFmtId="0" fontId="39" fillId="0" borderId="0" xfId="0" applyFont="1" applyBorder="1" applyAlignment="1">
      <alignment horizontal="center" vertical="center"/>
    </xf>
    <xf numFmtId="3" fontId="40" fillId="10" borderId="0" xfId="21" applyNumberFormat="1" applyFont="1" applyFill="1" applyBorder="1" applyAlignment="1" applyProtection="1">
      <alignment horizontal="center" vertical="center" wrapText="1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horizontal="left" vertical="center"/>
    </xf>
    <xf numFmtId="0" fontId="39" fillId="10" borderId="0" xfId="0" applyFont="1" applyFill="1" applyBorder="1" applyAlignment="1" applyProtection="1"/>
    <xf numFmtId="3" fontId="39" fillId="0" borderId="0" xfId="0" applyNumberFormat="1" applyFont="1" applyBorder="1" applyAlignment="1" applyProtection="1"/>
    <xf numFmtId="3" fontId="39" fillId="10" borderId="0" xfId="0" applyNumberFormat="1" applyFont="1" applyFill="1" applyBorder="1" applyAlignment="1" applyProtection="1"/>
    <xf numFmtId="0" fontId="38" fillId="0" borderId="0" xfId="0" applyFont="1" applyBorder="1" applyAlignment="1">
      <alignment horizontal="center" vertical="center"/>
    </xf>
    <xf numFmtId="0" fontId="38" fillId="0" borderId="0" xfId="0" applyFont="1" applyBorder="1" applyAlignment="1" applyProtection="1">
      <alignment horizontal="center"/>
    </xf>
    <xf numFmtId="0" fontId="39" fillId="0" borderId="0" xfId="0" applyFont="1" applyBorder="1" applyAlignment="1">
      <alignment horizontal="center"/>
    </xf>
    <xf numFmtId="3" fontId="38" fillId="0" borderId="0" xfId="22" applyNumberFormat="1" applyFont="1" applyBorder="1" applyAlignment="1" applyProtection="1"/>
    <xf numFmtId="0" fontId="38" fillId="0" borderId="0" xfId="0" applyFont="1" applyBorder="1" applyAlignment="1">
      <alignment wrapText="1"/>
    </xf>
    <xf numFmtId="3" fontId="40" fillId="0" borderId="2" xfId="22" applyNumberFormat="1" applyFont="1" applyBorder="1" applyAlignment="1" applyProtection="1"/>
    <xf numFmtId="3" fontId="40" fillId="0" borderId="0" xfId="1" applyNumberFormat="1" applyFont="1" applyBorder="1" applyAlignment="1" applyProtection="1"/>
    <xf numFmtId="3" fontId="40" fillId="0" borderId="0" xfId="22" applyNumberFormat="1" applyFont="1" applyBorder="1" applyAlignment="1" applyProtection="1"/>
    <xf numFmtId="0" fontId="38" fillId="0" borderId="0" xfId="0" applyFont="1" applyBorder="1" applyAlignment="1">
      <alignment horizontal="center"/>
    </xf>
    <xf numFmtId="0" fontId="40" fillId="0" borderId="0" xfId="0" applyFont="1" applyBorder="1" applyAlignment="1" applyProtection="1"/>
    <xf numFmtId="0" fontId="38" fillId="0" borderId="0" xfId="0" applyFont="1" applyBorder="1" applyAlignment="1" applyProtection="1">
      <alignment horizontal="right"/>
    </xf>
    <xf numFmtId="0" fontId="40" fillId="0" borderId="0" xfId="0" applyFont="1" applyBorder="1" applyAlignment="1" applyProtection="1">
      <alignment horizontal="center"/>
    </xf>
    <xf numFmtId="0" fontId="40" fillId="0" borderId="0" xfId="0" applyFont="1" applyBorder="1" applyAlignment="1" applyProtection="1">
      <alignment horizontal="right"/>
    </xf>
    <xf numFmtId="3" fontId="40" fillId="0" borderId="2" xfId="0" applyNumberFormat="1" applyFont="1" applyBorder="1" applyAlignment="1" applyProtection="1">
      <alignment horizontal="right"/>
    </xf>
    <xf numFmtId="3" fontId="38" fillId="0" borderId="0" xfId="0" applyNumberFormat="1" applyFont="1" applyBorder="1" applyAlignment="1" applyProtection="1">
      <alignment horizontal="right"/>
    </xf>
    <xf numFmtId="0" fontId="38" fillId="0" borderId="0" xfId="0" applyFont="1" applyBorder="1" applyAlignment="1" applyProtection="1">
      <alignment horizontal="left"/>
    </xf>
    <xf numFmtId="0" fontId="42" fillId="0" borderId="0" xfId="0" applyFont="1" applyBorder="1" applyAlignment="1" applyProtection="1">
      <alignment horizontal="center"/>
    </xf>
    <xf numFmtId="0" fontId="42" fillId="0" borderId="0" xfId="0" applyFont="1" applyBorder="1" applyAlignment="1" applyProtection="1"/>
    <xf numFmtId="3" fontId="42" fillId="0" borderId="0" xfId="22" applyNumberFormat="1" applyFont="1" applyBorder="1" applyAlignment="1" applyProtection="1"/>
    <xf numFmtId="0" fontId="15" fillId="0" borderId="0" xfId="0" applyFont="1" applyBorder="1" applyAlignment="1" applyProtection="1"/>
    <xf numFmtId="0" fontId="36" fillId="0" borderId="0" xfId="0" applyFont="1" applyBorder="1" applyAlignment="1" applyProtection="1"/>
    <xf numFmtId="3" fontId="15" fillId="0" borderId="0" xfId="22" applyNumberFormat="1" applyFont="1" applyBorder="1" applyAlignment="1" applyProtection="1"/>
    <xf numFmtId="0" fontId="43" fillId="0" borderId="0" xfId="0" applyFont="1" applyBorder="1" applyAlignment="1" applyProtection="1"/>
    <xf numFmtId="3" fontId="43" fillId="0" borderId="2" xfId="22" applyNumberFormat="1" applyFont="1" applyBorder="1" applyAlignment="1" applyProtection="1"/>
    <xf numFmtId="0" fontId="44" fillId="0" borderId="0" xfId="0" applyFont="1" applyBorder="1" applyAlignment="1" applyProtection="1"/>
    <xf numFmtId="3" fontId="42" fillId="0" borderId="0" xfId="0" applyNumberFormat="1" applyFont="1" applyBorder="1" applyAlignment="1" applyProtection="1"/>
    <xf numFmtId="3" fontId="43" fillId="0" borderId="0" xfId="22" applyNumberFormat="1" applyFont="1" applyBorder="1" applyAlignment="1" applyProtection="1"/>
    <xf numFmtId="3" fontId="15" fillId="0" borderId="2" xfId="22" applyNumberFormat="1" applyFont="1" applyBorder="1" applyAlignment="1" applyProtection="1"/>
    <xf numFmtId="0" fontId="45" fillId="0" borderId="0" xfId="0" applyFont="1" applyBorder="1" applyAlignment="1" applyProtection="1">
      <alignment horizontal="center"/>
    </xf>
    <xf numFmtId="0" fontId="46" fillId="0" borderId="0" xfId="0" applyFont="1" applyBorder="1" applyAlignment="1" applyProtection="1">
      <alignment horizontal="center" vertical="center" wrapText="1"/>
    </xf>
    <xf numFmtId="0" fontId="46" fillId="0" borderId="2" xfId="0" applyFont="1" applyBorder="1" applyAlignment="1" applyProtection="1">
      <alignment vertical="center" wrapText="1"/>
    </xf>
    <xf numFmtId="3" fontId="46" fillId="0" borderId="2" xfId="21" applyNumberFormat="1" applyFont="1" applyBorder="1" applyAlignment="1" applyProtection="1">
      <alignment vertical="center"/>
    </xf>
    <xf numFmtId="0" fontId="45" fillId="0" borderId="0" xfId="0" applyFont="1" applyBorder="1" applyAlignment="1" applyProtection="1">
      <alignment wrapText="1"/>
    </xf>
    <xf numFmtId="3" fontId="45" fillId="0" borderId="0" xfId="21" applyNumberFormat="1" applyFont="1" applyBorder="1" applyAlignment="1" applyProtection="1"/>
    <xf numFmtId="3" fontId="45" fillId="0" borderId="0" xfId="21" applyNumberFormat="1" applyFont="1" applyBorder="1" applyAlignment="1" applyProtection="1">
      <alignment vertical="center"/>
    </xf>
    <xf numFmtId="0" fontId="45" fillId="0" borderId="0" xfId="0" applyFont="1" applyBorder="1" applyAlignment="1" applyProtection="1"/>
    <xf numFmtId="0" fontId="46" fillId="0" borderId="0" xfId="0" applyFont="1" applyBorder="1" applyAlignment="1" applyProtection="1">
      <alignment vertical="center" wrapText="1"/>
    </xf>
    <xf numFmtId="3" fontId="46" fillId="0" borderId="0" xfId="21" applyNumberFormat="1" applyFont="1" applyBorder="1" applyAlignment="1" applyProtection="1">
      <alignment vertical="center"/>
    </xf>
    <xf numFmtId="0" fontId="46" fillId="0" borderId="0" xfId="0" applyFont="1" applyBorder="1" applyAlignment="1" applyProtection="1">
      <alignment wrapText="1"/>
    </xf>
    <xf numFmtId="0" fontId="47" fillId="0" borderId="0" xfId="8" applyFont="1"/>
    <xf numFmtId="0" fontId="47" fillId="0" borderId="0" xfId="0" applyFont="1"/>
    <xf numFmtId="0" fontId="49" fillId="0" borderId="13" xfId="8" applyFont="1" applyBorder="1" applyAlignment="1">
      <alignment horizontal="center"/>
    </xf>
    <xf numFmtId="167" fontId="49" fillId="0" borderId="14" xfId="8" applyNumberFormat="1" applyFont="1" applyBorder="1" applyAlignment="1">
      <alignment horizontal="center"/>
    </xf>
    <xf numFmtId="0" fontId="47" fillId="0" borderId="12" xfId="8" applyFont="1" applyBorder="1" applyAlignment="1">
      <alignment horizontal="center"/>
    </xf>
    <xf numFmtId="0" fontId="50" fillId="0" borderId="12" xfId="8" applyFont="1" applyBorder="1"/>
    <xf numFmtId="3" fontId="50" fillId="0" borderId="12" xfId="20" applyNumberFormat="1" applyFont="1" applyBorder="1" applyAlignment="1" applyProtection="1"/>
    <xf numFmtId="3" fontId="47" fillId="0" borderId="12" xfId="0" applyNumberFormat="1" applyFont="1" applyBorder="1" applyAlignment="1" applyProtection="1"/>
    <xf numFmtId="0" fontId="49" fillId="0" borderId="12" xfId="8" applyFont="1" applyBorder="1" applyAlignment="1">
      <alignment vertical="center"/>
    </xf>
    <xf numFmtId="0" fontId="51" fillId="0" borderId="12" xfId="8" applyFont="1" applyBorder="1" applyAlignment="1">
      <alignment vertical="center"/>
    </xf>
    <xf numFmtId="0" fontId="51" fillId="0" borderId="12" xfId="8" applyFont="1" applyBorder="1" applyAlignment="1">
      <alignment horizontal="center" vertical="center"/>
    </xf>
    <xf numFmtId="3" fontId="51" fillId="0" borderId="12" xfId="20" applyNumberFormat="1" applyFont="1" applyBorder="1" applyAlignment="1" applyProtection="1">
      <alignment vertical="center"/>
    </xf>
    <xf numFmtId="1" fontId="52" fillId="0" borderId="0" xfId="8" applyNumberFormat="1" applyFont="1"/>
    <xf numFmtId="0" fontId="47" fillId="0" borderId="0" xfId="8" applyFont="1" applyBorder="1"/>
    <xf numFmtId="3" fontId="47" fillId="0" borderId="0" xfId="8" applyNumberFormat="1" applyFont="1" applyBorder="1"/>
    <xf numFmtId="3" fontId="52" fillId="0" borderId="0" xfId="20" applyNumberFormat="1" applyFont="1" applyBorder="1" applyAlignment="1" applyProtection="1"/>
    <xf numFmtId="3" fontId="47" fillId="0" borderId="0" xfId="8" applyNumberFormat="1" applyFont="1"/>
    <xf numFmtId="0" fontId="49" fillId="0" borderId="0" xfId="8" applyFont="1" applyAlignment="1">
      <alignment horizontal="center"/>
    </xf>
    <xf numFmtId="0" fontId="38" fillId="0" borderId="0" xfId="0" applyFont="1" applyBorder="1" applyAlignment="1">
      <alignment horizontal="left" vertical="center"/>
    </xf>
    <xf numFmtId="0" fontId="21" fillId="0" borderId="11" xfId="2" applyFont="1" applyBorder="1" applyAlignment="1">
      <alignment horizontal="center"/>
    </xf>
    <xf numFmtId="0" fontId="23" fillId="0" borderId="11" xfId="2" applyFont="1" applyBorder="1" applyAlignment="1">
      <alignment horizontal="center"/>
    </xf>
    <xf numFmtId="0" fontId="29" fillId="0" borderId="11" xfId="2" applyFont="1" applyBorder="1" applyAlignment="1">
      <alignment horizontal="center"/>
    </xf>
    <xf numFmtId="0" fontId="40" fillId="0" borderId="0" xfId="0" applyFont="1" applyBorder="1" applyAlignment="1">
      <alignment horizontal="center" vertical="center"/>
    </xf>
    <xf numFmtId="0" fontId="40" fillId="0" borderId="0" xfId="0" applyFont="1" applyBorder="1" applyAlignment="1" applyProtection="1">
      <alignment horizontal="right" vertical="center" wrapText="1"/>
    </xf>
    <xf numFmtId="0" fontId="42" fillId="0" borderId="0" xfId="0" applyFont="1" applyBorder="1" applyAlignment="1" applyProtection="1">
      <alignment horizontal="center"/>
    </xf>
    <xf numFmtId="0" fontId="43" fillId="0" borderId="0" xfId="0" applyFont="1" applyBorder="1" applyAlignment="1" applyProtection="1">
      <alignment horizontal="right" vertical="center" wrapText="1"/>
    </xf>
    <xf numFmtId="0" fontId="49" fillId="0" borderId="12" xfId="8" applyFont="1" applyBorder="1" applyAlignment="1">
      <alignment horizontal="center" vertical="center"/>
    </xf>
    <xf numFmtId="0" fontId="49" fillId="0" borderId="0" xfId="8" applyFont="1" applyBorder="1" applyAlignment="1">
      <alignment horizontal="center"/>
    </xf>
    <xf numFmtId="0" fontId="51" fillId="0" borderId="0" xfId="0" applyFont="1" applyBorder="1" applyAlignment="1">
      <alignment horizontal="center"/>
    </xf>
    <xf numFmtId="0" fontId="48" fillId="0" borderId="0" xfId="8" applyFont="1" applyBorder="1" applyAlignment="1">
      <alignment horizontal="center"/>
    </xf>
  </cellXfs>
  <cellStyles count="91">
    <cellStyle name="Comma" xfId="1" builtinId="3"/>
    <cellStyle name="Comma [0] 2" xfId="6"/>
    <cellStyle name="Comma [0] 3" xfId="22"/>
    <cellStyle name="Comma [0] 3 2" xfId="70"/>
    <cellStyle name="Comma 10" xfId="14"/>
    <cellStyle name="Comma 10 2" xfId="42"/>
    <cellStyle name="Comma 10 3" xfId="27"/>
    <cellStyle name="Comma 11" xfId="16"/>
    <cellStyle name="Comma 11 2" xfId="44"/>
    <cellStyle name="Comma 11 2 2" xfId="87"/>
    <cellStyle name="Comma 11 2 3" xfId="67"/>
    <cellStyle name="Comma 11 3" xfId="78"/>
    <cellStyle name="Comma 11 4" xfId="58"/>
    <cellStyle name="Comma 11 5" xfId="35"/>
    <cellStyle name="Comma 12" xfId="18"/>
    <cellStyle name="Comma 12 2" xfId="69"/>
    <cellStyle name="Comma 12 2 2" xfId="89"/>
    <cellStyle name="Comma 12 3" xfId="80"/>
    <cellStyle name="Comma 12 4" xfId="60"/>
    <cellStyle name="Comma 12 5" xfId="46"/>
    <cellStyle name="Comma 13" xfId="19"/>
    <cellStyle name="Comma 13 2" xfId="71"/>
    <cellStyle name="Comma 13 3" xfId="81"/>
    <cellStyle name="Comma 13 4" xfId="61"/>
    <cellStyle name="Comma 14" xfId="21"/>
    <cellStyle name="Comma 14 2" xfId="36"/>
    <cellStyle name="Comma 15" xfId="37"/>
    <cellStyle name="Comma 15 2" xfId="90"/>
    <cellStyle name="Comma 16" xfId="49"/>
    <cellStyle name="Comma 17" xfId="50"/>
    <cellStyle name="Comma 18" xfId="52"/>
    <cellStyle name="Comma 19" xfId="24"/>
    <cellStyle name="Comma 2" xfId="4"/>
    <cellStyle name="Comma 3" xfId="7"/>
    <cellStyle name="Comma 4" xfId="9"/>
    <cellStyle name="Comma 5" xfId="10"/>
    <cellStyle name="Comma 6" xfId="11"/>
    <cellStyle name="Comma 7" xfId="5"/>
    <cellStyle name="Comma 7 2" xfId="39"/>
    <cellStyle name="Comma 7 2 2" xfId="83"/>
    <cellStyle name="Comma 7 2 3" xfId="63"/>
    <cellStyle name="Comma 7 3" xfId="74"/>
    <cellStyle name="Comma 7 4" xfId="54"/>
    <cellStyle name="Comma 7 5" xfId="28"/>
    <cellStyle name="Comma 8" xfId="12"/>
    <cellStyle name="Comma 8 2" xfId="30"/>
    <cellStyle name="Comma 8 2 2" xfId="84"/>
    <cellStyle name="Comma 8 2 3" xfId="64"/>
    <cellStyle name="Comma 8 3" xfId="40"/>
    <cellStyle name="Comma 8 3 2" xfId="75"/>
    <cellStyle name="Comma 8 4" xfId="55"/>
    <cellStyle name="Comma 8 5" xfId="29"/>
    <cellStyle name="Comma 9" xfId="13"/>
    <cellStyle name="Comma 9 2" xfId="41"/>
    <cellStyle name="Comma 9 2 2" xfId="85"/>
    <cellStyle name="Comma 9 2 3" xfId="65"/>
    <cellStyle name="Comma 9 3" xfId="76"/>
    <cellStyle name="Comma 9 4" xfId="56"/>
    <cellStyle name="Comma 9 5" xfId="31"/>
    <cellStyle name="Comma_21.Aktivet Afatgjata Materiale  09 2" xfId="20"/>
    <cellStyle name="Currency 2" xfId="48"/>
    <cellStyle name="Followed Hyperlink" xfId="26" builtinId="9" hidden="1"/>
    <cellStyle name="Hyperlink" xfId="25" builtinId="8" hidden="1"/>
    <cellStyle name="Normal" xfId="0" builtinId="0"/>
    <cellStyle name="Normal 2" xfId="2"/>
    <cellStyle name="Normal 3" xfId="8"/>
    <cellStyle name="Normal 4" xfId="3"/>
    <cellStyle name="Normal 4 2" xfId="33"/>
    <cellStyle name="Normal 4 2 2" xfId="82"/>
    <cellStyle name="Normal 4 2 3" xfId="62"/>
    <cellStyle name="Normal 4 3" xfId="38"/>
    <cellStyle name="Normal 4 3 2" xfId="73"/>
    <cellStyle name="Normal 4 4" xfId="53"/>
    <cellStyle name="Normal 4 5" xfId="32"/>
    <cellStyle name="Normal 5" xfId="15"/>
    <cellStyle name="Normal 5 2" xfId="43"/>
    <cellStyle name="Normal 5 2 2" xfId="86"/>
    <cellStyle name="Normal 5 2 3" xfId="66"/>
    <cellStyle name="Normal 5 3" xfId="77"/>
    <cellStyle name="Normal 5 4" xfId="57"/>
    <cellStyle name="Normal 5 5" xfId="34"/>
    <cellStyle name="Normal 6" xfId="17"/>
    <cellStyle name="Normal 6 2" xfId="68"/>
    <cellStyle name="Normal 6 2 2" xfId="88"/>
    <cellStyle name="Normal 6 3" xfId="79"/>
    <cellStyle name="Normal 6 4" xfId="59"/>
    <cellStyle name="Normal 6 5" xfId="45"/>
    <cellStyle name="Normal 7" xfId="47"/>
    <cellStyle name="Normal 8" xfId="51"/>
    <cellStyle name="Normal 9" xfId="72"/>
    <cellStyle name="Percent 2" xfId="2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ABABA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40"/>
  <sheetViews>
    <sheetView showGridLines="0" topLeftCell="A10" workbookViewId="0">
      <selection activeCell="G8" sqref="G8"/>
    </sheetView>
  </sheetViews>
  <sheetFormatPr defaultRowHeight="12.75"/>
  <cols>
    <col min="1" max="1" width="4.5703125" style="96" customWidth="1"/>
    <col min="2" max="3" width="9.140625" style="96" customWidth="1"/>
    <col min="4" max="4" width="3.140625" style="96" customWidth="1"/>
    <col min="5" max="5" width="7.28515625" style="96" customWidth="1"/>
    <col min="6" max="9" width="9.140625" style="96" customWidth="1"/>
    <col min="10" max="10" width="4.140625" style="96" customWidth="1"/>
    <col min="11" max="1025" width="9.140625" style="96" customWidth="1"/>
    <col min="1026" max="16384" width="9.140625" style="97"/>
  </cols>
  <sheetData>
    <row r="1" spans="1:10">
      <c r="A1" s="93"/>
      <c r="B1" s="94"/>
      <c r="C1" s="94"/>
      <c r="D1" s="94"/>
      <c r="E1" s="94"/>
      <c r="F1" s="94"/>
      <c r="G1" s="94"/>
      <c r="H1" s="94"/>
      <c r="I1" s="94"/>
      <c r="J1" s="95"/>
    </row>
    <row r="2" spans="1:10" ht="15">
      <c r="A2" s="2"/>
      <c r="B2" s="3"/>
      <c r="C2" s="3"/>
      <c r="D2" s="3"/>
      <c r="E2" s="3"/>
      <c r="F2" s="3"/>
      <c r="G2" s="3"/>
      <c r="H2" s="3"/>
      <c r="I2" s="3"/>
      <c r="J2" s="4"/>
    </row>
    <row r="3" spans="1:10" ht="15.75">
      <c r="A3" s="2"/>
      <c r="B3" s="5" t="s">
        <v>44</v>
      </c>
      <c r="C3" s="6"/>
      <c r="D3" s="6"/>
      <c r="E3" s="6"/>
      <c r="F3" s="7" t="s">
        <v>426</v>
      </c>
      <c r="G3" s="8"/>
      <c r="H3" s="8"/>
      <c r="I3" s="9"/>
      <c r="J3" s="10"/>
    </row>
    <row r="4" spans="1:10" ht="15.75">
      <c r="A4" s="2"/>
      <c r="B4" s="5" t="s">
        <v>45</v>
      </c>
      <c r="C4" s="6"/>
      <c r="D4" s="6"/>
      <c r="E4" s="6"/>
      <c r="F4" s="98" t="s">
        <v>27</v>
      </c>
      <c r="G4" s="8"/>
      <c r="H4" s="8"/>
      <c r="I4" s="9"/>
      <c r="J4" s="10"/>
    </row>
    <row r="5" spans="1:10" ht="15.75">
      <c r="A5" s="2"/>
      <c r="B5" s="5" t="s">
        <v>46</v>
      </c>
      <c r="C5" s="6"/>
      <c r="D5" s="6"/>
      <c r="E5" s="6"/>
      <c r="F5" s="7" t="s">
        <v>47</v>
      </c>
      <c r="G5" s="8"/>
      <c r="H5" s="8"/>
      <c r="I5" s="9"/>
      <c r="J5" s="10"/>
    </row>
    <row r="6" spans="1:10" ht="15.75">
      <c r="A6" s="2"/>
      <c r="B6" s="5"/>
      <c r="C6" s="6"/>
      <c r="D6" s="6"/>
      <c r="E6" s="6"/>
      <c r="F6" s="7"/>
      <c r="G6" s="8"/>
      <c r="H6" s="8"/>
      <c r="I6" s="9"/>
      <c r="J6" s="10"/>
    </row>
    <row r="7" spans="1:10" ht="15.75">
      <c r="A7" s="2"/>
      <c r="B7" s="5" t="s">
        <v>48</v>
      </c>
      <c r="C7" s="6"/>
      <c r="D7" s="6"/>
      <c r="E7" s="6"/>
      <c r="F7" s="7" t="s">
        <v>49</v>
      </c>
      <c r="G7" s="8"/>
      <c r="H7" s="8"/>
      <c r="I7" s="9"/>
      <c r="J7" s="10"/>
    </row>
    <row r="8" spans="1:10" ht="15.75">
      <c r="A8" s="2"/>
      <c r="B8" s="11" t="s">
        <v>50</v>
      </c>
      <c r="C8" s="6"/>
      <c r="D8" s="6"/>
      <c r="E8" s="6"/>
      <c r="F8" s="7"/>
      <c r="G8" s="8"/>
      <c r="H8" s="8"/>
      <c r="I8" s="9"/>
      <c r="J8" s="10"/>
    </row>
    <row r="9" spans="1:10" ht="15.75">
      <c r="A9" s="2"/>
      <c r="B9" s="11"/>
      <c r="C9" s="6"/>
      <c r="D9" s="6"/>
      <c r="E9" s="6"/>
      <c r="F9" s="7"/>
      <c r="G9" s="8"/>
      <c r="H9" s="8"/>
      <c r="I9" s="9"/>
      <c r="J9" s="10"/>
    </row>
    <row r="10" spans="1:10" ht="15.75">
      <c r="A10" s="2"/>
      <c r="B10" s="5" t="s">
        <v>427</v>
      </c>
      <c r="C10" s="6"/>
      <c r="D10" s="6"/>
      <c r="E10" s="6"/>
      <c r="F10" s="7" t="s">
        <v>51</v>
      </c>
      <c r="G10" s="8"/>
      <c r="H10" s="8"/>
      <c r="I10" s="9"/>
      <c r="J10" s="10"/>
    </row>
    <row r="11" spans="1:10" ht="15.75">
      <c r="A11" s="2"/>
      <c r="B11" s="3"/>
      <c r="C11" s="3"/>
      <c r="D11" s="3"/>
      <c r="E11" s="3"/>
      <c r="F11" s="7" t="s">
        <v>52</v>
      </c>
      <c r="G11" s="9"/>
      <c r="H11" s="9"/>
      <c r="I11" s="9"/>
      <c r="J11" s="4"/>
    </row>
    <row r="12" spans="1:10" ht="18.75">
      <c r="A12" s="2"/>
      <c r="C12" s="3"/>
      <c r="D12" s="3"/>
      <c r="E12" s="12"/>
      <c r="G12" s="9"/>
      <c r="H12" s="9"/>
      <c r="I12" s="9"/>
      <c r="J12" s="4"/>
    </row>
    <row r="13" spans="1:10" ht="15">
      <c r="A13" s="13"/>
      <c r="C13" s="3"/>
      <c r="D13" s="3"/>
      <c r="E13" s="3"/>
      <c r="F13" s="3"/>
      <c r="G13" s="3"/>
      <c r="H13" s="3"/>
      <c r="I13" s="3"/>
      <c r="J13" s="4"/>
    </row>
    <row r="14" spans="1:10" ht="15">
      <c r="A14" s="2"/>
      <c r="B14" s="3"/>
      <c r="C14" s="3"/>
      <c r="D14" s="3"/>
      <c r="E14" s="3"/>
      <c r="F14" s="3"/>
      <c r="G14" s="3"/>
      <c r="H14" s="3"/>
      <c r="I14" s="3"/>
      <c r="J14" s="4"/>
    </row>
    <row r="15" spans="1:10" ht="15">
      <c r="A15" s="2"/>
      <c r="B15" s="3"/>
      <c r="C15" s="3"/>
      <c r="D15" s="3"/>
      <c r="E15" s="3"/>
      <c r="F15" s="3"/>
      <c r="G15" s="3"/>
      <c r="H15" s="3"/>
      <c r="I15" s="3"/>
      <c r="J15" s="4"/>
    </row>
    <row r="16" spans="1:10" ht="15">
      <c r="A16" s="2"/>
      <c r="B16" s="3"/>
      <c r="C16" s="3"/>
      <c r="D16" s="3"/>
      <c r="E16" s="3"/>
      <c r="F16" s="3"/>
      <c r="G16" s="3"/>
      <c r="H16" s="3"/>
      <c r="I16" s="3"/>
      <c r="J16" s="4"/>
    </row>
    <row r="17" spans="1:10" ht="25.5">
      <c r="A17" s="186" t="s">
        <v>53</v>
      </c>
      <c r="B17" s="186"/>
      <c r="C17" s="186"/>
      <c r="D17" s="186"/>
      <c r="E17" s="186"/>
      <c r="F17" s="186"/>
      <c r="G17" s="186"/>
      <c r="H17" s="186"/>
      <c r="I17" s="186"/>
      <c r="J17" s="186"/>
    </row>
    <row r="18" spans="1:10" ht="26.25">
      <c r="A18" s="14"/>
      <c r="B18" s="99"/>
      <c r="C18" s="15"/>
      <c r="D18" s="15"/>
      <c r="E18" s="15"/>
      <c r="F18" s="99"/>
      <c r="G18" s="15"/>
      <c r="H18" s="15"/>
      <c r="I18" s="15"/>
      <c r="J18" s="16"/>
    </row>
    <row r="19" spans="1:10" ht="33" customHeight="1">
      <c r="A19" s="187">
        <v>2018</v>
      </c>
      <c r="B19" s="187"/>
      <c r="C19" s="187"/>
      <c r="D19" s="187"/>
      <c r="E19" s="187"/>
      <c r="F19" s="187"/>
      <c r="G19" s="187"/>
      <c r="H19" s="187"/>
      <c r="I19" s="187"/>
      <c r="J19" s="187"/>
    </row>
    <row r="20" spans="1:10" ht="15">
      <c r="A20" s="2"/>
      <c r="B20" s="3"/>
      <c r="C20" s="3"/>
      <c r="D20" s="3"/>
      <c r="E20" s="3"/>
      <c r="F20" s="3"/>
      <c r="G20" s="3"/>
      <c r="H20" s="3"/>
      <c r="I20" s="3"/>
      <c r="J20" s="4"/>
    </row>
    <row r="21" spans="1:10" ht="15">
      <c r="A21" s="2"/>
      <c r="B21" s="3"/>
      <c r="C21" s="3"/>
      <c r="D21" s="3"/>
      <c r="E21" s="3"/>
      <c r="F21" s="3"/>
      <c r="G21" s="3"/>
      <c r="H21" s="3"/>
      <c r="I21" s="3"/>
      <c r="J21" s="4"/>
    </row>
    <row r="22" spans="1:10" ht="15" customHeight="1">
      <c r="A22" s="188"/>
      <c r="B22" s="188"/>
      <c r="C22" s="188"/>
      <c r="D22" s="188"/>
      <c r="E22" s="188"/>
      <c r="F22" s="188"/>
      <c r="G22" s="188"/>
      <c r="H22" s="188"/>
      <c r="I22" s="188"/>
      <c r="J22" s="188"/>
    </row>
    <row r="23" spans="1:10" ht="15">
      <c r="A23" s="2"/>
      <c r="B23" s="3"/>
      <c r="C23" s="3"/>
      <c r="D23" s="3"/>
      <c r="E23" s="3"/>
      <c r="F23" s="3"/>
      <c r="G23" s="3"/>
      <c r="H23" s="3"/>
      <c r="I23" s="3"/>
      <c r="J23" s="4"/>
    </row>
    <row r="24" spans="1:10" ht="15">
      <c r="A24" s="2"/>
      <c r="B24" s="3"/>
      <c r="C24" s="3"/>
      <c r="D24" s="3"/>
      <c r="E24" s="3"/>
      <c r="F24" s="3"/>
      <c r="G24" s="3"/>
      <c r="H24" s="3"/>
      <c r="I24" s="3"/>
      <c r="J24" s="4"/>
    </row>
    <row r="25" spans="1:10" ht="15">
      <c r="A25" s="2"/>
      <c r="B25" s="3"/>
      <c r="C25" s="3"/>
      <c r="D25" s="3"/>
      <c r="E25" s="3"/>
      <c r="F25" s="3"/>
      <c r="G25" s="3"/>
      <c r="H25" s="3"/>
      <c r="I25" s="3"/>
      <c r="J25" s="4"/>
    </row>
    <row r="26" spans="1:10" ht="15">
      <c r="A26" s="2"/>
      <c r="B26" s="3"/>
      <c r="J26" s="4"/>
    </row>
    <row r="27" spans="1:10" ht="15">
      <c r="A27" s="2"/>
      <c r="B27" s="3"/>
      <c r="J27" s="4"/>
    </row>
    <row r="28" spans="1:10" ht="15">
      <c r="A28" s="2"/>
      <c r="B28" s="3"/>
      <c r="J28" s="4"/>
    </row>
    <row r="29" spans="1:10" ht="15">
      <c r="A29" s="2"/>
      <c r="B29" s="5" t="s">
        <v>54</v>
      </c>
      <c r="G29" s="100" t="s">
        <v>55</v>
      </c>
      <c r="J29" s="4"/>
    </row>
    <row r="30" spans="1:10" ht="15">
      <c r="A30" s="2"/>
      <c r="B30" s="5" t="s">
        <v>56</v>
      </c>
      <c r="G30" s="100" t="s">
        <v>57</v>
      </c>
      <c r="J30" s="4"/>
    </row>
    <row r="31" spans="1:10" ht="15">
      <c r="A31" s="2"/>
      <c r="B31" s="5" t="s">
        <v>58</v>
      </c>
      <c r="G31" s="100" t="s">
        <v>428</v>
      </c>
      <c r="J31" s="4"/>
    </row>
    <row r="32" spans="1:10" ht="15">
      <c r="A32" s="2"/>
      <c r="B32" s="5" t="s">
        <v>59</v>
      </c>
      <c r="G32" s="100" t="s">
        <v>429</v>
      </c>
      <c r="J32" s="4"/>
    </row>
    <row r="33" spans="1:10" ht="15">
      <c r="A33" s="2"/>
      <c r="B33" s="3"/>
      <c r="J33" s="4"/>
    </row>
    <row r="34" spans="1:10" ht="15">
      <c r="A34" s="2"/>
      <c r="B34" s="3"/>
      <c r="J34" s="4"/>
    </row>
    <row r="35" spans="1:10">
      <c r="A35" s="101"/>
      <c r="J35" s="102"/>
    </row>
    <row r="36" spans="1:10">
      <c r="A36" s="101"/>
      <c r="J36" s="102"/>
    </row>
    <row r="37" spans="1:10">
      <c r="A37" s="101"/>
      <c r="J37" s="102"/>
    </row>
    <row r="38" spans="1:10">
      <c r="A38" s="101"/>
      <c r="J38" s="102"/>
    </row>
    <row r="39" spans="1:10">
      <c r="A39" s="101"/>
      <c r="J39" s="102"/>
    </row>
    <row r="40" spans="1:10">
      <c r="A40" s="103"/>
      <c r="B40" s="104"/>
      <c r="C40" s="104"/>
      <c r="D40" s="104"/>
      <c r="E40" s="104"/>
      <c r="F40" s="104"/>
      <c r="G40" s="104"/>
      <c r="H40" s="104"/>
      <c r="I40" s="104"/>
      <c r="J40" s="105"/>
    </row>
  </sheetData>
  <mergeCells count="3">
    <mergeCell ref="A17:J17"/>
    <mergeCell ref="A19:J19"/>
    <mergeCell ref="A22:J22"/>
  </mergeCells>
  <printOptions horizontalCentered="1"/>
  <pageMargins left="0.71" right="0.39" top="1.18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43"/>
  <sheetViews>
    <sheetView workbookViewId="0">
      <selection activeCell="K13" sqref="K13"/>
    </sheetView>
  </sheetViews>
  <sheetFormatPr defaultRowHeight="12.75"/>
  <cols>
    <col min="1" max="1" width="11.42578125" customWidth="1"/>
    <col min="2" max="2" width="6" bestFit="1" customWidth="1"/>
    <col min="3" max="3" width="47" customWidth="1"/>
    <col min="4" max="4" width="6.28515625" customWidth="1"/>
    <col min="5" max="5" width="3.42578125" customWidth="1"/>
    <col min="6" max="6" width="8" customWidth="1"/>
    <col min="7" max="7" width="11.5703125" style="21" customWidth="1"/>
    <col min="8" max="8" width="10.85546875" style="21" bestFit="1" customWidth="1"/>
    <col min="9" max="9" width="12.140625" style="21" customWidth="1"/>
    <col min="10" max="10" width="12.28515625" style="21" bestFit="1" customWidth="1"/>
    <col min="11" max="11" width="10.28515625" style="21" customWidth="1"/>
    <col min="12" max="12" width="15.5703125" style="21" customWidth="1"/>
    <col min="13" max="13" width="10.85546875" style="21" bestFit="1" customWidth="1"/>
    <col min="14" max="14" width="12.5703125" style="21" bestFit="1" customWidth="1"/>
  </cols>
  <sheetData>
    <row r="1" spans="1:15">
      <c r="A1" s="19" t="s">
        <v>93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19"/>
    </row>
    <row r="2" spans="1:15">
      <c r="A2" s="19" t="s">
        <v>309</v>
      </c>
      <c r="B2" s="19"/>
      <c r="C2" s="19"/>
      <c r="D2" s="19"/>
      <c r="E2" s="19"/>
      <c r="F2" s="19"/>
      <c r="G2" s="20"/>
      <c r="H2" s="20"/>
      <c r="I2" s="20"/>
      <c r="J2" s="20"/>
      <c r="K2" s="20"/>
      <c r="L2" s="20"/>
      <c r="M2" s="20"/>
      <c r="N2" s="20"/>
      <c r="O2" s="19"/>
    </row>
    <row r="3" spans="1:15">
      <c r="A3" s="19" t="s">
        <v>94</v>
      </c>
      <c r="B3" s="19"/>
      <c r="C3" s="19"/>
      <c r="D3" s="19"/>
      <c r="E3" s="19"/>
      <c r="F3" s="19"/>
      <c r="G3" s="20"/>
      <c r="H3" s="20"/>
      <c r="I3" s="20"/>
      <c r="J3" s="20"/>
      <c r="K3" s="20"/>
      <c r="L3" s="20"/>
      <c r="M3" s="20"/>
      <c r="N3" s="20"/>
      <c r="O3" s="19"/>
    </row>
    <row r="4" spans="1:15">
      <c r="A4" s="19" t="s">
        <v>95</v>
      </c>
      <c r="B4" s="19"/>
      <c r="C4" s="19" t="s">
        <v>96</v>
      </c>
      <c r="D4" s="19"/>
      <c r="E4" s="19"/>
      <c r="F4" s="19"/>
      <c r="G4" s="20"/>
      <c r="H4" s="20"/>
      <c r="I4" s="20"/>
      <c r="J4" s="20"/>
      <c r="K4" s="20"/>
      <c r="L4" s="20"/>
      <c r="M4" s="20"/>
      <c r="N4" s="20"/>
      <c r="O4" s="19"/>
    </row>
    <row r="5" spans="1:15">
      <c r="A5" s="19"/>
      <c r="B5" s="19"/>
      <c r="C5" s="19"/>
      <c r="D5" s="19"/>
      <c r="E5" s="19"/>
      <c r="F5" s="19"/>
      <c r="G5" s="20" t="s">
        <v>310</v>
      </c>
      <c r="H5" s="20"/>
      <c r="I5" s="20" t="s">
        <v>311</v>
      </c>
      <c r="J5" s="20"/>
      <c r="K5" s="20"/>
      <c r="L5" s="20" t="s">
        <v>312</v>
      </c>
      <c r="M5" s="20"/>
      <c r="N5" s="20"/>
      <c r="O5" s="19"/>
    </row>
    <row r="6" spans="1:15">
      <c r="A6" s="19"/>
      <c r="B6" s="19"/>
      <c r="C6" s="19"/>
      <c r="D6" s="19"/>
      <c r="E6" s="19"/>
      <c r="F6" s="19"/>
      <c r="G6" s="20"/>
      <c r="H6" s="20"/>
      <c r="I6" s="20"/>
      <c r="J6" s="20"/>
      <c r="K6" s="20"/>
      <c r="L6" s="20"/>
      <c r="M6" s="20"/>
      <c r="N6" s="20"/>
      <c r="O6" s="19"/>
    </row>
    <row r="7" spans="1:15">
      <c r="A7" s="19" t="s">
        <v>97</v>
      </c>
      <c r="B7" s="19"/>
      <c r="C7" s="19" t="s">
        <v>98</v>
      </c>
      <c r="D7" s="19"/>
      <c r="E7" s="19"/>
      <c r="F7" s="19" t="s">
        <v>99</v>
      </c>
      <c r="G7" s="20" t="s">
        <v>100</v>
      </c>
      <c r="H7" s="20" t="s">
        <v>101</v>
      </c>
      <c r="I7" s="20" t="s">
        <v>100</v>
      </c>
      <c r="J7" s="20" t="s">
        <v>101</v>
      </c>
      <c r="K7" s="20" t="s">
        <v>313</v>
      </c>
      <c r="L7" s="20" t="s">
        <v>100</v>
      </c>
      <c r="M7" s="20" t="s">
        <v>101</v>
      </c>
      <c r="N7" s="20" t="s">
        <v>314</v>
      </c>
      <c r="O7" s="19"/>
    </row>
    <row r="8" spans="1:15">
      <c r="A8" s="19"/>
      <c r="B8" s="19" t="s">
        <v>308</v>
      </c>
      <c r="C8" s="19"/>
      <c r="D8" s="19"/>
      <c r="E8" s="19"/>
      <c r="F8" s="19"/>
      <c r="G8" s="20"/>
      <c r="H8" s="20"/>
      <c r="I8" s="20"/>
      <c r="J8" s="20"/>
      <c r="K8" s="20"/>
      <c r="L8" s="20"/>
      <c r="M8" s="20"/>
      <c r="N8" s="20"/>
      <c r="O8" s="19"/>
    </row>
    <row r="9" spans="1:15">
      <c r="A9" s="17" t="s">
        <v>102</v>
      </c>
      <c r="B9">
        <v>3001</v>
      </c>
      <c r="C9" s="17" t="s">
        <v>103</v>
      </c>
      <c r="F9" s="18" t="s">
        <v>96</v>
      </c>
      <c r="H9" s="22">
        <v>10000000</v>
      </c>
      <c r="K9" s="22">
        <v>0</v>
      </c>
      <c r="M9" s="22">
        <v>10000000</v>
      </c>
      <c r="N9" s="21">
        <f>IF(L9&gt;0,L9,-M9)</f>
        <v>-10000000</v>
      </c>
    </row>
    <row r="10" spans="1:15">
      <c r="A10" s="17" t="s">
        <v>104</v>
      </c>
      <c r="B10">
        <v>3002</v>
      </c>
      <c r="C10" s="17" t="s">
        <v>105</v>
      </c>
      <c r="F10" s="18" t="s">
        <v>96</v>
      </c>
      <c r="H10" s="22">
        <v>206323</v>
      </c>
      <c r="K10" s="22">
        <v>0</v>
      </c>
      <c r="M10" s="22">
        <v>206323</v>
      </c>
      <c r="N10" s="21">
        <f t="shared" ref="N10:N83" si="0">IF(L10&gt;0,L10,-M10)</f>
        <v>-206323</v>
      </c>
    </row>
    <row r="11" spans="1:15">
      <c r="A11" s="17" t="s">
        <v>106</v>
      </c>
      <c r="B11">
        <v>3002</v>
      </c>
      <c r="C11" s="17" t="s">
        <v>107</v>
      </c>
      <c r="F11" s="18" t="s">
        <v>96</v>
      </c>
      <c r="H11" s="22">
        <v>1998718.7233100999</v>
      </c>
      <c r="K11" s="22">
        <v>0</v>
      </c>
      <c r="M11" s="22">
        <v>1998718.7233100999</v>
      </c>
      <c r="N11" s="21">
        <f t="shared" si="0"/>
        <v>-1998718.7233100999</v>
      </c>
    </row>
    <row r="12" spans="1:15">
      <c r="A12" s="17" t="s">
        <v>108</v>
      </c>
      <c r="B12">
        <v>1011</v>
      </c>
      <c r="C12" s="17" t="s">
        <v>33</v>
      </c>
      <c r="F12" s="18" t="s">
        <v>96</v>
      </c>
      <c r="G12" s="22">
        <v>22356800</v>
      </c>
      <c r="K12" s="22">
        <v>0</v>
      </c>
      <c r="L12" s="22">
        <v>22356800</v>
      </c>
      <c r="N12" s="21">
        <f t="shared" si="0"/>
        <v>22356800</v>
      </c>
    </row>
    <row r="13" spans="1:15">
      <c r="A13" s="17" t="s">
        <v>109</v>
      </c>
      <c r="B13">
        <v>1011</v>
      </c>
      <c r="C13" s="17" t="s">
        <v>110</v>
      </c>
      <c r="F13" s="18" t="s">
        <v>96</v>
      </c>
      <c r="I13" s="22">
        <v>425000</v>
      </c>
      <c r="K13" s="22">
        <v>425000</v>
      </c>
      <c r="L13" s="22">
        <v>425000</v>
      </c>
      <c r="N13" s="21">
        <f t="shared" si="0"/>
        <v>425000</v>
      </c>
    </row>
    <row r="14" spans="1:15">
      <c r="A14" s="17" t="s">
        <v>111</v>
      </c>
      <c r="B14">
        <v>1011</v>
      </c>
      <c r="C14" s="17" t="s">
        <v>112</v>
      </c>
      <c r="F14" s="18" t="s">
        <v>96</v>
      </c>
      <c r="I14" s="22">
        <v>2000000</v>
      </c>
      <c r="K14" s="22">
        <v>2000000</v>
      </c>
      <c r="L14" s="22">
        <v>2000000</v>
      </c>
      <c r="N14" s="21">
        <f t="shared" si="0"/>
        <v>2000000</v>
      </c>
    </row>
    <row r="15" spans="1:15">
      <c r="A15" s="17" t="s">
        <v>113</v>
      </c>
      <c r="B15">
        <v>1011</v>
      </c>
      <c r="C15" s="17" t="s">
        <v>114</v>
      </c>
      <c r="F15" s="18" t="s">
        <v>96</v>
      </c>
      <c r="G15" s="22">
        <v>2342092</v>
      </c>
      <c r="I15" s="22">
        <v>1999156.1904264998</v>
      </c>
      <c r="K15" s="22">
        <v>1999156.1904264998</v>
      </c>
      <c r="L15" s="22">
        <v>4341248.1904264996</v>
      </c>
      <c r="N15" s="21">
        <f t="shared" si="0"/>
        <v>4341248.1904264996</v>
      </c>
    </row>
    <row r="16" spans="1:15">
      <c r="A16" s="17" t="s">
        <v>115</v>
      </c>
      <c r="B16">
        <v>1011</v>
      </c>
      <c r="C16" s="17" t="s">
        <v>36</v>
      </c>
      <c r="F16" s="18" t="s">
        <v>96</v>
      </c>
      <c r="G16" s="22">
        <v>4409590.4664000003</v>
      </c>
      <c r="I16" s="22">
        <v>1099644</v>
      </c>
      <c r="K16" s="22">
        <v>1099644</v>
      </c>
      <c r="L16" s="22">
        <v>5509234.4664000021</v>
      </c>
      <c r="N16" s="21">
        <f t="shared" si="0"/>
        <v>5509234.4664000021</v>
      </c>
    </row>
    <row r="17" spans="1:14">
      <c r="A17" s="17" t="s">
        <v>116</v>
      </c>
      <c r="B17">
        <v>1011</v>
      </c>
      <c r="C17" s="17" t="s">
        <v>117</v>
      </c>
      <c r="F17" s="18" t="s">
        <v>96</v>
      </c>
      <c r="G17" s="22">
        <v>2038031.7180000003</v>
      </c>
      <c r="K17" s="22">
        <v>0</v>
      </c>
      <c r="L17" s="22">
        <v>2038031.7180000003</v>
      </c>
      <c r="N17" s="21">
        <f t="shared" si="0"/>
        <v>2038031.7180000003</v>
      </c>
    </row>
    <row r="18" spans="1:14">
      <c r="A18" s="17" t="s">
        <v>118</v>
      </c>
      <c r="B18">
        <v>1011</v>
      </c>
      <c r="C18" s="17" t="s">
        <v>119</v>
      </c>
      <c r="F18" s="18" t="s">
        <v>96</v>
      </c>
      <c r="G18" s="22">
        <v>742326.69169999997</v>
      </c>
      <c r="I18" s="22">
        <v>171583.67</v>
      </c>
      <c r="K18" s="22">
        <v>171583.67</v>
      </c>
      <c r="L18" s="22">
        <v>913910.36170000001</v>
      </c>
      <c r="N18" s="21">
        <f t="shared" si="0"/>
        <v>913910.36170000001</v>
      </c>
    </row>
    <row r="19" spans="1:14">
      <c r="A19" s="17" t="s">
        <v>120</v>
      </c>
      <c r="B19">
        <v>1011</v>
      </c>
      <c r="C19" s="17" t="s">
        <v>121</v>
      </c>
      <c r="F19" s="18" t="s">
        <v>96</v>
      </c>
      <c r="K19" s="22">
        <v>0</v>
      </c>
      <c r="N19" s="21">
        <f t="shared" si="0"/>
        <v>0</v>
      </c>
    </row>
    <row r="20" spans="1:14">
      <c r="A20" s="17" t="s">
        <v>122</v>
      </c>
      <c r="B20">
        <v>1011</v>
      </c>
      <c r="C20" s="17" t="s">
        <v>123</v>
      </c>
      <c r="F20" s="18" t="s">
        <v>96</v>
      </c>
      <c r="J20" s="22">
        <v>49998.99</v>
      </c>
      <c r="K20" s="22">
        <v>-49998.99</v>
      </c>
      <c r="M20" s="22">
        <v>49998.99</v>
      </c>
      <c r="N20" s="21">
        <f t="shared" si="0"/>
        <v>-49998.99</v>
      </c>
    </row>
    <row r="21" spans="1:14">
      <c r="A21" s="17" t="s">
        <v>124</v>
      </c>
      <c r="B21">
        <v>1011</v>
      </c>
      <c r="C21" s="17" t="s">
        <v>125</v>
      </c>
      <c r="F21" s="18" t="s">
        <v>96</v>
      </c>
      <c r="H21" s="22">
        <v>939537</v>
      </c>
      <c r="J21" s="22">
        <v>464579.92</v>
      </c>
      <c r="K21" s="22">
        <v>-464579.92</v>
      </c>
      <c r="M21" s="22">
        <v>1404116.92</v>
      </c>
      <c r="N21" s="21">
        <f t="shared" si="0"/>
        <v>-1404116.92</v>
      </c>
    </row>
    <row r="22" spans="1:14">
      <c r="A22" s="17" t="s">
        <v>126</v>
      </c>
      <c r="B22">
        <v>1011</v>
      </c>
      <c r="C22" s="17" t="s">
        <v>127</v>
      </c>
      <c r="F22" s="18" t="s">
        <v>96</v>
      </c>
      <c r="H22" s="22">
        <v>1325886</v>
      </c>
      <c r="J22" s="22">
        <v>750350.07</v>
      </c>
      <c r="K22" s="22">
        <v>-750350.07</v>
      </c>
      <c r="M22" s="22">
        <v>2076236.07</v>
      </c>
      <c r="N22" s="21">
        <f t="shared" si="0"/>
        <v>-2076236.07</v>
      </c>
    </row>
    <row r="23" spans="1:14">
      <c r="A23" s="17" t="s">
        <v>128</v>
      </c>
      <c r="B23">
        <v>1011</v>
      </c>
      <c r="C23" s="17" t="s">
        <v>129</v>
      </c>
      <c r="F23" s="18" t="s">
        <v>96</v>
      </c>
      <c r="H23" s="22">
        <v>801933</v>
      </c>
      <c r="J23" s="22">
        <v>247224</v>
      </c>
      <c r="K23" s="22">
        <v>-247224</v>
      </c>
      <c r="M23" s="22">
        <v>1049157</v>
      </c>
      <c r="N23" s="21">
        <f t="shared" si="0"/>
        <v>-1049157</v>
      </c>
    </row>
    <row r="24" spans="1:14">
      <c r="A24" s="17" t="s">
        <v>130</v>
      </c>
      <c r="B24">
        <v>1011</v>
      </c>
      <c r="C24" s="17" t="s">
        <v>131</v>
      </c>
      <c r="F24" s="18" t="s">
        <v>96</v>
      </c>
      <c r="H24" s="22">
        <v>346410.92</v>
      </c>
      <c r="J24" s="22">
        <v>130356</v>
      </c>
      <c r="K24" s="22">
        <v>-130356</v>
      </c>
      <c r="M24" s="22">
        <v>476766.92</v>
      </c>
      <c r="N24" s="21">
        <f t="shared" si="0"/>
        <v>-476766.92</v>
      </c>
    </row>
    <row r="25" spans="1:14">
      <c r="A25" s="17" t="s">
        <v>132</v>
      </c>
      <c r="B25">
        <v>1003</v>
      </c>
      <c r="C25" s="17" t="s">
        <v>133</v>
      </c>
      <c r="F25" s="18" t="s">
        <v>96</v>
      </c>
      <c r="G25" s="22">
        <v>52265441.252486102</v>
      </c>
      <c r="I25" s="22">
        <v>96738524.6341483</v>
      </c>
      <c r="J25" s="22">
        <v>95838616.563968465</v>
      </c>
      <c r="K25" s="22">
        <v>899908.07017982483</v>
      </c>
      <c r="L25" s="22">
        <v>53165349.322665937</v>
      </c>
      <c r="N25" s="21">
        <f t="shared" si="0"/>
        <v>53165349.322665937</v>
      </c>
    </row>
    <row r="26" spans="1:14">
      <c r="A26" s="17" t="s">
        <v>134</v>
      </c>
      <c r="B26">
        <v>1003</v>
      </c>
      <c r="C26" s="17" t="s">
        <v>135</v>
      </c>
      <c r="F26" s="18" t="s">
        <v>96</v>
      </c>
      <c r="I26" s="22">
        <v>18019675.995348699</v>
      </c>
      <c r="J26" s="22">
        <v>16108456.027701698</v>
      </c>
      <c r="K26" s="22">
        <v>1911219.9676469993</v>
      </c>
      <c r="L26" s="22">
        <v>1911219.9676469993</v>
      </c>
      <c r="N26" s="21">
        <f t="shared" si="0"/>
        <v>1911219.9676469993</v>
      </c>
    </row>
    <row r="27" spans="1:14" s="54" customFormat="1">
      <c r="A27" s="58"/>
      <c r="B27" s="54">
        <v>1003</v>
      </c>
      <c r="C27" s="55" t="s">
        <v>92</v>
      </c>
      <c r="F27" s="59"/>
      <c r="G27" s="45"/>
      <c r="H27" s="45"/>
      <c r="I27" s="60"/>
      <c r="J27" s="60"/>
      <c r="K27" s="60"/>
      <c r="L27" s="61">
        <v>594994.85579999909</v>
      </c>
      <c r="M27" s="45"/>
      <c r="N27" s="45">
        <f t="shared" si="0"/>
        <v>594994.85579999909</v>
      </c>
    </row>
    <row r="28" spans="1:14">
      <c r="A28" s="17" t="s">
        <v>136</v>
      </c>
      <c r="B28">
        <v>1003</v>
      </c>
      <c r="C28" s="17" t="s">
        <v>137</v>
      </c>
      <c r="F28" s="18" t="s">
        <v>96</v>
      </c>
      <c r="I28" s="22">
        <v>90182.02</v>
      </c>
      <c r="J28" s="22">
        <v>90182.02</v>
      </c>
      <c r="K28" s="22">
        <v>0</v>
      </c>
      <c r="N28" s="21">
        <f t="shared" si="0"/>
        <v>0</v>
      </c>
    </row>
    <row r="29" spans="1:14">
      <c r="A29" s="17" t="s">
        <v>138</v>
      </c>
      <c r="B29">
        <v>1003</v>
      </c>
      <c r="C29" s="17" t="s">
        <v>139</v>
      </c>
      <c r="F29" s="18" t="s">
        <v>96</v>
      </c>
      <c r="G29" s="22">
        <v>42732</v>
      </c>
      <c r="I29" s="22">
        <v>74152015.905300006</v>
      </c>
      <c r="J29" s="22">
        <v>74194747.905300006</v>
      </c>
      <c r="K29" s="22">
        <v>-42732</v>
      </c>
      <c r="N29" s="21">
        <f t="shared" si="0"/>
        <v>0</v>
      </c>
    </row>
    <row r="30" spans="1:14">
      <c r="A30" s="17" t="s">
        <v>140</v>
      </c>
      <c r="B30">
        <v>0</v>
      </c>
      <c r="C30" s="17" t="s">
        <v>139</v>
      </c>
      <c r="F30" s="18" t="s">
        <v>96</v>
      </c>
      <c r="I30" s="22">
        <v>16400131.061199998</v>
      </c>
      <c r="J30" s="22">
        <v>16400131.061199998</v>
      </c>
      <c r="K30" s="22">
        <v>0</v>
      </c>
      <c r="N30" s="21">
        <f t="shared" si="0"/>
        <v>0</v>
      </c>
    </row>
    <row r="31" spans="1:14">
      <c r="A31" s="17" t="s">
        <v>141</v>
      </c>
      <c r="B31">
        <v>0</v>
      </c>
      <c r="C31" s="17" t="s">
        <v>142</v>
      </c>
      <c r="F31" s="18" t="s">
        <v>96</v>
      </c>
      <c r="I31" s="22">
        <v>27325258.163958602</v>
      </c>
      <c r="J31" s="22">
        <v>27325258.163000003</v>
      </c>
      <c r="K31" s="22">
        <v>9.5859527587890622E-4</v>
      </c>
      <c r="L31" s="22">
        <v>9.5859527587890622E-4</v>
      </c>
      <c r="N31" s="21">
        <f t="shared" si="0"/>
        <v>9.5859527587890622E-4</v>
      </c>
    </row>
    <row r="32" spans="1:14">
      <c r="A32" s="17" t="s">
        <v>143</v>
      </c>
      <c r="B32">
        <v>2001</v>
      </c>
      <c r="C32" s="17" t="s">
        <v>144</v>
      </c>
      <c r="F32" s="18" t="s">
        <v>96</v>
      </c>
      <c r="H32" s="22">
        <v>24521576.660245094</v>
      </c>
      <c r="I32" s="22">
        <v>8076585.2912376998</v>
      </c>
      <c r="J32" s="22">
        <v>12913327.239430102</v>
      </c>
      <c r="K32" s="22">
        <v>-4836741.9481923999</v>
      </c>
      <c r="M32" s="22">
        <v>29358318.608437493</v>
      </c>
      <c r="N32" s="21">
        <f t="shared" si="0"/>
        <v>-29358318.608437493</v>
      </c>
    </row>
    <row r="33" spans="1:14" s="41" customFormat="1">
      <c r="A33" s="40" t="s">
        <v>145</v>
      </c>
      <c r="B33" s="41">
        <v>2001</v>
      </c>
      <c r="C33" s="40" t="s">
        <v>320</v>
      </c>
      <c r="F33" s="42"/>
      <c r="G33" s="43"/>
      <c r="H33" s="44"/>
      <c r="I33" s="44"/>
      <c r="J33" s="44"/>
      <c r="K33" s="44"/>
      <c r="L33" s="43">
        <v>106333</v>
      </c>
      <c r="M33" s="44"/>
      <c r="N33" s="21">
        <f t="shared" si="0"/>
        <v>106333</v>
      </c>
    </row>
    <row r="34" spans="1:14">
      <c r="A34" s="17" t="s">
        <v>145</v>
      </c>
      <c r="B34">
        <v>2001</v>
      </c>
      <c r="C34" s="17" t="s">
        <v>146</v>
      </c>
      <c r="F34" s="18" t="s">
        <v>147</v>
      </c>
      <c r="H34" s="22">
        <v>40836471.423597999</v>
      </c>
      <c r="I34" s="22">
        <v>82943993.477300003</v>
      </c>
      <c r="J34" s="22">
        <v>97615260.839499995</v>
      </c>
      <c r="K34" s="22">
        <v>-14671267.362199973</v>
      </c>
      <c r="M34" s="22">
        <v>55507738.785797976</v>
      </c>
      <c r="N34" s="21">
        <f t="shared" si="0"/>
        <v>-55507738.785797976</v>
      </c>
    </row>
    <row r="35" spans="1:14" s="36" customFormat="1">
      <c r="A35" s="35">
        <v>401</v>
      </c>
      <c r="B35" s="36">
        <v>2001</v>
      </c>
      <c r="C35" s="35" t="s">
        <v>322</v>
      </c>
      <c r="F35" s="37"/>
      <c r="G35" s="38"/>
      <c r="H35" s="39"/>
      <c r="I35" s="39"/>
      <c r="J35" s="39"/>
      <c r="K35" s="39"/>
      <c r="L35" s="38"/>
      <c r="M35" s="39">
        <v>1163139</v>
      </c>
      <c r="N35" s="38">
        <f t="shared" si="0"/>
        <v>-1163139</v>
      </c>
    </row>
    <row r="36" spans="1:14">
      <c r="A36" s="17" t="s">
        <v>148</v>
      </c>
      <c r="B36">
        <v>2004</v>
      </c>
      <c r="C36" s="17" t="s">
        <v>149</v>
      </c>
      <c r="F36" s="18" t="s">
        <v>96</v>
      </c>
      <c r="H36" s="22">
        <v>548816.33395999996</v>
      </c>
      <c r="I36" s="22">
        <v>4526252.67</v>
      </c>
      <c r="J36" s="22">
        <v>55284436.659999996</v>
      </c>
      <c r="K36" s="22">
        <v>-50758183.990000002</v>
      </c>
      <c r="M36" s="22">
        <v>51307000.323959999</v>
      </c>
      <c r="N36" s="21">
        <f t="shared" si="0"/>
        <v>-51307000.323959999</v>
      </c>
    </row>
    <row r="37" spans="1:14" s="25" customFormat="1">
      <c r="A37" s="24" t="s">
        <v>148</v>
      </c>
      <c r="B37" s="25">
        <v>2004</v>
      </c>
      <c r="C37" s="24" t="s">
        <v>149</v>
      </c>
      <c r="F37" s="26"/>
      <c r="G37" s="27"/>
      <c r="H37" s="28"/>
      <c r="I37" s="28"/>
      <c r="J37" s="28"/>
      <c r="K37" s="28"/>
      <c r="L37" s="27"/>
      <c r="M37" s="28">
        <v>343138.22</v>
      </c>
      <c r="N37" s="27">
        <f t="shared" si="0"/>
        <v>-343138.22</v>
      </c>
    </row>
    <row r="38" spans="1:14" s="30" customFormat="1">
      <c r="A38" s="29" t="s">
        <v>319</v>
      </c>
      <c r="B38" s="30">
        <v>2004</v>
      </c>
      <c r="C38" s="29" t="s">
        <v>149</v>
      </c>
      <c r="F38" s="31"/>
      <c r="G38" s="33"/>
      <c r="H38" s="32"/>
      <c r="I38" s="32"/>
      <c r="J38" s="32"/>
      <c r="K38" s="32"/>
      <c r="L38" s="33"/>
      <c r="M38" s="32">
        <v>77930.55</v>
      </c>
      <c r="N38" s="33">
        <f t="shared" si="0"/>
        <v>-77930.55</v>
      </c>
    </row>
    <row r="39" spans="1:14">
      <c r="A39" s="17" t="s">
        <v>150</v>
      </c>
      <c r="B39">
        <v>1002</v>
      </c>
      <c r="C39" s="17" t="s">
        <v>151</v>
      </c>
      <c r="F39" s="18" t="s">
        <v>96</v>
      </c>
      <c r="G39" s="22">
        <v>29914678.739716202</v>
      </c>
      <c r="I39" s="22">
        <v>156561514.69859999</v>
      </c>
      <c r="J39" s="22">
        <v>80387703.085193992</v>
      </c>
      <c r="K39" s="22">
        <v>76173811.613406032</v>
      </c>
      <c r="L39" s="22">
        <v>106088490.35312222</v>
      </c>
      <c r="N39" s="21">
        <f t="shared" si="0"/>
        <v>106088490.35312222</v>
      </c>
    </row>
    <row r="40" spans="1:14" s="30" customFormat="1">
      <c r="A40" s="29" t="s">
        <v>152</v>
      </c>
      <c r="B40" s="30">
        <v>1002</v>
      </c>
      <c r="C40" s="29" t="s">
        <v>151</v>
      </c>
      <c r="F40" s="31"/>
      <c r="G40" s="32"/>
      <c r="H40" s="33"/>
      <c r="I40" s="32"/>
      <c r="J40" s="32"/>
      <c r="K40" s="32"/>
      <c r="L40" s="34">
        <v>77930.55</v>
      </c>
      <c r="M40" s="33"/>
      <c r="N40" s="33">
        <f t="shared" si="0"/>
        <v>77930.55</v>
      </c>
    </row>
    <row r="41" spans="1:14">
      <c r="B41">
        <v>1002</v>
      </c>
      <c r="C41" s="17" t="s">
        <v>153</v>
      </c>
      <c r="F41" s="18" t="s">
        <v>147</v>
      </c>
      <c r="G41" s="22">
        <v>12219899.312164497</v>
      </c>
      <c r="I41" s="22">
        <v>44383136.168810003</v>
      </c>
      <c r="J41" s="22">
        <v>33645390.815994501</v>
      </c>
      <c r="K41" s="22">
        <v>10737745.352815501</v>
      </c>
      <c r="L41" s="22">
        <v>22957644.664979998</v>
      </c>
      <c r="N41" s="21">
        <f t="shared" si="0"/>
        <v>22957644.664979998</v>
      </c>
    </row>
    <row r="42" spans="1:14" s="25" customFormat="1">
      <c r="A42" s="24" t="s">
        <v>152</v>
      </c>
      <c r="B42" s="25">
        <v>1002</v>
      </c>
      <c r="C42" s="24" t="s">
        <v>153</v>
      </c>
      <c r="F42" s="26"/>
      <c r="G42" s="28"/>
      <c r="H42" s="27"/>
      <c r="I42" s="28"/>
      <c r="J42" s="28"/>
      <c r="K42" s="28"/>
      <c r="L42" s="27">
        <f>343138.22</f>
        <v>343138.22</v>
      </c>
      <c r="M42" s="27"/>
      <c r="N42" s="27">
        <f t="shared" si="0"/>
        <v>343138.22</v>
      </c>
    </row>
    <row r="43" spans="1:14">
      <c r="A43" s="17" t="s">
        <v>154</v>
      </c>
      <c r="B43">
        <v>2002</v>
      </c>
      <c r="C43" s="17" t="s">
        <v>155</v>
      </c>
      <c r="F43" s="18" t="s">
        <v>96</v>
      </c>
      <c r="H43" s="22">
        <v>1573733</v>
      </c>
      <c r="I43" s="22">
        <v>8771445</v>
      </c>
      <c r="J43" s="22">
        <v>9169033</v>
      </c>
      <c r="K43" s="22">
        <v>-397588</v>
      </c>
      <c r="M43" s="22">
        <v>1971321</v>
      </c>
      <c r="N43" s="21">
        <f t="shared" si="0"/>
        <v>-1971321</v>
      </c>
    </row>
    <row r="44" spans="1:14">
      <c r="A44" s="17" t="s">
        <v>156</v>
      </c>
      <c r="B44">
        <v>2003</v>
      </c>
      <c r="C44" s="17" t="s">
        <v>12</v>
      </c>
      <c r="F44" s="18" t="s">
        <v>96</v>
      </c>
      <c r="H44" s="22">
        <v>160123</v>
      </c>
      <c r="I44" s="22">
        <v>2134894</v>
      </c>
      <c r="J44" s="22">
        <v>2297841</v>
      </c>
      <c r="K44" s="22">
        <v>-162947</v>
      </c>
      <c r="M44" s="22">
        <v>323070</v>
      </c>
      <c r="N44" s="21">
        <f t="shared" si="0"/>
        <v>-323070</v>
      </c>
    </row>
    <row r="45" spans="1:14">
      <c r="A45" s="17" t="s">
        <v>157</v>
      </c>
      <c r="B45">
        <v>1004</v>
      </c>
      <c r="C45" s="17" t="s">
        <v>158</v>
      </c>
      <c r="F45" s="18" t="s">
        <v>96</v>
      </c>
      <c r="I45" s="22">
        <v>58</v>
      </c>
      <c r="J45" s="22">
        <v>29015</v>
      </c>
      <c r="K45" s="22">
        <v>-28957</v>
      </c>
      <c r="M45" s="22">
        <v>28957</v>
      </c>
      <c r="N45" s="21">
        <f t="shared" si="0"/>
        <v>-28957</v>
      </c>
    </row>
    <row r="46" spans="1:14">
      <c r="A46" s="17" t="s">
        <v>159</v>
      </c>
      <c r="B46">
        <v>2003</v>
      </c>
      <c r="C46" s="17" t="s">
        <v>13</v>
      </c>
      <c r="F46" s="18" t="s">
        <v>96</v>
      </c>
      <c r="H46" s="22">
        <v>56608</v>
      </c>
      <c r="I46" s="22">
        <v>792982</v>
      </c>
      <c r="J46" s="22">
        <v>1327053</v>
      </c>
      <c r="K46" s="22">
        <v>-534071</v>
      </c>
      <c r="M46" s="22">
        <v>590679</v>
      </c>
      <c r="N46" s="21">
        <f t="shared" si="0"/>
        <v>-590679</v>
      </c>
    </row>
    <row r="47" spans="1:14">
      <c r="A47" s="17" t="s">
        <v>160</v>
      </c>
      <c r="B47">
        <v>2003</v>
      </c>
      <c r="C47" s="17" t="s">
        <v>18</v>
      </c>
      <c r="F47" s="18" t="s">
        <v>96</v>
      </c>
      <c r="H47" s="22">
        <v>302992</v>
      </c>
      <c r="I47" s="22">
        <v>585367</v>
      </c>
      <c r="K47" s="22">
        <v>585367</v>
      </c>
      <c r="L47" s="22">
        <v>282375</v>
      </c>
      <c r="N47" s="21">
        <f>IF(L47&gt;0,L47,-M48)</f>
        <v>282375</v>
      </c>
    </row>
    <row r="48" spans="1:14" s="48" customFormat="1">
      <c r="A48" s="47">
        <v>444</v>
      </c>
      <c r="B48" s="48">
        <v>2003</v>
      </c>
      <c r="C48" s="49"/>
      <c r="F48" s="50"/>
      <c r="G48" s="46"/>
      <c r="H48" s="51"/>
      <c r="I48" s="51"/>
      <c r="J48" s="46"/>
      <c r="K48" s="51"/>
      <c r="L48" s="51"/>
      <c r="M48" s="52">
        <v>907990.85192204057</v>
      </c>
      <c r="N48" s="46">
        <f>IF(L48&gt;0,L48,-M48)</f>
        <v>-907990.85192204057</v>
      </c>
    </row>
    <row r="49" spans="1:14">
      <c r="A49" s="17" t="s">
        <v>161</v>
      </c>
      <c r="B49">
        <v>2003</v>
      </c>
      <c r="C49" s="17" t="s">
        <v>162</v>
      </c>
      <c r="F49" s="18" t="s">
        <v>96</v>
      </c>
      <c r="H49" s="22">
        <v>100000</v>
      </c>
      <c r="I49" s="22">
        <v>894921</v>
      </c>
      <c r="J49" s="22">
        <v>8944783</v>
      </c>
      <c r="K49" s="22">
        <v>-8049862</v>
      </c>
      <c r="M49" s="22">
        <v>8149862</v>
      </c>
      <c r="N49" s="21">
        <f t="shared" si="0"/>
        <v>-8149862</v>
      </c>
    </row>
    <row r="50" spans="1:14">
      <c r="A50" s="17" t="s">
        <v>163</v>
      </c>
      <c r="B50">
        <v>2003</v>
      </c>
      <c r="C50" s="17" t="s">
        <v>11</v>
      </c>
      <c r="F50" s="18" t="s">
        <v>96</v>
      </c>
      <c r="G50" s="22">
        <v>463654</v>
      </c>
      <c r="I50" s="22">
        <v>373210</v>
      </c>
      <c r="J50" s="22">
        <v>836864</v>
      </c>
      <c r="K50" s="22">
        <v>-463654</v>
      </c>
      <c r="N50" s="21">
        <f t="shared" si="0"/>
        <v>0</v>
      </c>
    </row>
    <row r="51" spans="1:14">
      <c r="A51" s="17" t="s">
        <v>164</v>
      </c>
      <c r="B51">
        <v>2003</v>
      </c>
      <c r="C51" s="17" t="s">
        <v>165</v>
      </c>
      <c r="F51" s="18" t="s">
        <v>96</v>
      </c>
      <c r="G51" s="22">
        <v>2799.9343797999991</v>
      </c>
      <c r="I51" s="22">
        <v>15916105.645683203</v>
      </c>
      <c r="J51" s="22">
        <v>15918905.58</v>
      </c>
      <c r="K51" s="22">
        <v>-2799.9343167972565</v>
      </c>
      <c r="L51" s="22">
        <v>6.2999725341796877E-5</v>
      </c>
      <c r="N51" s="21">
        <f t="shared" si="0"/>
        <v>6.2999725341796877E-5</v>
      </c>
    </row>
    <row r="52" spans="1:14">
      <c r="A52" s="17" t="s">
        <v>166</v>
      </c>
      <c r="B52">
        <v>2003</v>
      </c>
      <c r="C52" s="17" t="s">
        <v>167</v>
      </c>
      <c r="F52" s="18" t="s">
        <v>96</v>
      </c>
      <c r="I52" s="22">
        <v>25327235.879999999</v>
      </c>
      <c r="J52" s="22">
        <v>25327235.883998901</v>
      </c>
      <c r="K52" s="22">
        <v>-3.998904228210449E-3</v>
      </c>
      <c r="M52" s="22">
        <v>3.998904228210449E-3</v>
      </c>
      <c r="N52" s="21">
        <f t="shared" si="0"/>
        <v>-3.998904228210449E-3</v>
      </c>
    </row>
    <row r="53" spans="1:14">
      <c r="A53" s="17" t="s">
        <v>168</v>
      </c>
      <c r="B53">
        <v>1004</v>
      </c>
      <c r="C53" s="17" t="s">
        <v>20</v>
      </c>
      <c r="F53" s="18" t="s">
        <v>96</v>
      </c>
      <c r="G53" s="22">
        <v>1.9199E-3</v>
      </c>
      <c r="I53" s="22">
        <v>14737637</v>
      </c>
      <c r="J53" s="22">
        <v>14639554.20648</v>
      </c>
      <c r="K53" s="22">
        <v>98082.793520002364</v>
      </c>
      <c r="L53" s="22">
        <v>98082.795439901354</v>
      </c>
      <c r="N53" s="21">
        <f t="shared" si="0"/>
        <v>98082.795439901354</v>
      </c>
    </row>
    <row r="54" spans="1:14">
      <c r="A54" s="17" t="s">
        <v>169</v>
      </c>
      <c r="B54">
        <v>0</v>
      </c>
      <c r="C54" s="17" t="s">
        <v>170</v>
      </c>
      <c r="F54" s="18" t="s">
        <v>96</v>
      </c>
      <c r="I54" s="22">
        <v>134811</v>
      </c>
      <c r="J54" s="22">
        <v>134811</v>
      </c>
      <c r="K54" s="22">
        <v>0</v>
      </c>
      <c r="N54" s="21">
        <f t="shared" si="0"/>
        <v>0</v>
      </c>
    </row>
    <row r="55" spans="1:14">
      <c r="A55" s="17" t="s">
        <v>171</v>
      </c>
      <c r="B55">
        <v>0</v>
      </c>
      <c r="C55" s="17" t="s">
        <v>172</v>
      </c>
      <c r="F55" s="18" t="s">
        <v>96</v>
      </c>
      <c r="I55" s="22">
        <v>78919</v>
      </c>
      <c r="J55" s="22">
        <v>78919</v>
      </c>
      <c r="K55" s="22">
        <v>0</v>
      </c>
      <c r="N55" s="21">
        <f t="shared" si="0"/>
        <v>0</v>
      </c>
    </row>
    <row r="56" spans="1:14">
      <c r="A56" s="17" t="s">
        <v>173</v>
      </c>
      <c r="B56">
        <v>2003</v>
      </c>
      <c r="C56" s="17" t="s">
        <v>14</v>
      </c>
      <c r="F56" s="18" t="s">
        <v>96</v>
      </c>
      <c r="H56" s="22">
        <v>488899.54979999992</v>
      </c>
      <c r="I56" s="22">
        <v>604099</v>
      </c>
      <c r="J56" s="22">
        <v>418855.0696000001</v>
      </c>
      <c r="K56" s="22">
        <v>185243.93039999992</v>
      </c>
      <c r="M56" s="22">
        <v>303655.61939999997</v>
      </c>
      <c r="N56" s="21">
        <f t="shared" si="0"/>
        <v>-303655.61939999997</v>
      </c>
    </row>
    <row r="57" spans="1:14">
      <c r="A57" s="17" t="s">
        <v>174</v>
      </c>
      <c r="B57">
        <v>2012</v>
      </c>
      <c r="C57" s="17" t="s">
        <v>91</v>
      </c>
      <c r="F57" s="18" t="s">
        <v>96</v>
      </c>
      <c r="H57" s="22">
        <v>1819480</v>
      </c>
      <c r="K57" s="22">
        <v>0</v>
      </c>
      <c r="M57" s="22">
        <v>1819480</v>
      </c>
      <c r="N57" s="21">
        <f t="shared" si="0"/>
        <v>-1819480</v>
      </c>
    </row>
    <row r="58" spans="1:14">
      <c r="A58" s="17" t="s">
        <v>175</v>
      </c>
      <c r="B58">
        <v>2012</v>
      </c>
      <c r="C58" s="17" t="s">
        <v>16</v>
      </c>
      <c r="F58" s="18" t="s">
        <v>96</v>
      </c>
      <c r="H58" s="22">
        <v>3720420.5</v>
      </c>
      <c r="J58" s="22">
        <v>2696756</v>
      </c>
      <c r="K58" s="22">
        <v>-2696756</v>
      </c>
      <c r="M58" s="22">
        <v>6417176.5</v>
      </c>
      <c r="N58" s="21">
        <f t="shared" si="0"/>
        <v>-6417176.5</v>
      </c>
    </row>
    <row r="59" spans="1:14">
      <c r="A59" s="17" t="s">
        <v>176</v>
      </c>
      <c r="B59">
        <v>2012</v>
      </c>
      <c r="C59" s="17" t="s">
        <v>87</v>
      </c>
      <c r="F59" s="18" t="s">
        <v>96</v>
      </c>
      <c r="H59" s="22">
        <v>1190000</v>
      </c>
      <c r="K59" s="22">
        <v>0</v>
      </c>
      <c r="M59" s="22">
        <v>1190000</v>
      </c>
      <c r="N59" s="21">
        <f t="shared" si="0"/>
        <v>-1190000</v>
      </c>
    </row>
    <row r="60" spans="1:14">
      <c r="A60" s="17" t="s">
        <v>177</v>
      </c>
      <c r="B60">
        <v>2011</v>
      </c>
      <c r="C60" s="17" t="s">
        <v>42</v>
      </c>
      <c r="F60" s="18" t="s">
        <v>147</v>
      </c>
      <c r="H60" s="22">
        <v>1066909.6464</v>
      </c>
      <c r="I60" s="22">
        <v>300475.40209999995</v>
      </c>
      <c r="K60" s="22">
        <v>300475.40209999995</v>
      </c>
      <c r="M60" s="22">
        <v>766434.2442999999</v>
      </c>
      <c r="N60" s="21">
        <f t="shared" si="0"/>
        <v>-766434.2442999999</v>
      </c>
    </row>
    <row r="61" spans="1:14">
      <c r="A61" s="17" t="s">
        <v>178</v>
      </c>
      <c r="B61">
        <v>2011</v>
      </c>
      <c r="C61" s="17" t="s">
        <v>179</v>
      </c>
      <c r="F61" s="18" t="s">
        <v>147</v>
      </c>
      <c r="I61" s="22">
        <v>411844.44</v>
      </c>
      <c r="J61" s="22">
        <v>1256116.44</v>
      </c>
      <c r="K61" s="22">
        <v>-844272</v>
      </c>
      <c r="M61" s="22">
        <v>844272</v>
      </c>
      <c r="N61" s="21">
        <f t="shared" si="0"/>
        <v>-844272</v>
      </c>
    </row>
    <row r="62" spans="1:14">
      <c r="A62" s="17" t="s">
        <v>180</v>
      </c>
      <c r="B62">
        <v>2011</v>
      </c>
      <c r="C62" s="17" t="s">
        <v>181</v>
      </c>
      <c r="F62" s="18" t="s">
        <v>147</v>
      </c>
      <c r="I62" s="22">
        <v>637459.52380000008</v>
      </c>
      <c r="J62" s="22">
        <v>2234805.6710000001</v>
      </c>
      <c r="K62" s="22">
        <v>-1597346.1472</v>
      </c>
      <c r="M62" s="22">
        <v>1597346.1471999998</v>
      </c>
      <c r="N62" s="21">
        <f t="shared" si="0"/>
        <v>-1597346.1471999998</v>
      </c>
    </row>
    <row r="63" spans="1:14">
      <c r="A63" s="17" t="s">
        <v>182</v>
      </c>
      <c r="B63">
        <v>0</v>
      </c>
      <c r="C63" s="17" t="s">
        <v>183</v>
      </c>
      <c r="F63" s="18" t="s">
        <v>96</v>
      </c>
      <c r="I63" s="22">
        <v>2290283.08</v>
      </c>
      <c r="J63" s="22">
        <v>2290283</v>
      </c>
      <c r="K63" s="22">
        <v>0.08</v>
      </c>
      <c r="L63" s="22">
        <v>0.08</v>
      </c>
      <c r="N63" s="21">
        <f t="shared" si="0"/>
        <v>0.08</v>
      </c>
    </row>
    <row r="64" spans="1:14">
      <c r="A64" s="17" t="s">
        <v>184</v>
      </c>
      <c r="B64">
        <v>2012</v>
      </c>
      <c r="C64" s="17" t="s">
        <v>185</v>
      </c>
      <c r="F64" s="18" t="s">
        <v>147</v>
      </c>
      <c r="H64" s="22">
        <v>688263.94160000014</v>
      </c>
      <c r="K64" s="22">
        <v>0</v>
      </c>
      <c r="M64" s="22">
        <v>688263.94160000014</v>
      </c>
      <c r="N64" s="21">
        <f t="shared" si="0"/>
        <v>-688263.94160000014</v>
      </c>
    </row>
    <row r="65" spans="1:14">
      <c r="A65" s="17" t="s">
        <v>186</v>
      </c>
      <c r="B65">
        <v>0</v>
      </c>
      <c r="C65" s="17" t="s">
        <v>187</v>
      </c>
      <c r="F65" s="18" t="s">
        <v>96</v>
      </c>
      <c r="I65" s="22">
        <v>58968</v>
      </c>
      <c r="J65" s="22">
        <v>58968</v>
      </c>
      <c r="K65" s="22">
        <v>0</v>
      </c>
      <c r="N65" s="21">
        <f t="shared" si="0"/>
        <v>0</v>
      </c>
    </row>
    <row r="66" spans="1:14">
      <c r="A66" s="17" t="s">
        <v>188</v>
      </c>
      <c r="B66">
        <v>2012</v>
      </c>
      <c r="C66" s="17" t="s">
        <v>185</v>
      </c>
      <c r="F66" s="18" t="s">
        <v>96</v>
      </c>
      <c r="H66" s="22">
        <v>30205270.800000001</v>
      </c>
      <c r="I66" s="22">
        <v>10256113</v>
      </c>
      <c r="J66" s="22">
        <v>15427537.9</v>
      </c>
      <c r="K66" s="22">
        <v>-5171424.9000000004</v>
      </c>
      <c r="M66" s="22">
        <v>35376695.700000003</v>
      </c>
      <c r="N66" s="21">
        <f t="shared" si="0"/>
        <v>-35376695.700000003</v>
      </c>
    </row>
    <row r="67" spans="1:14">
      <c r="A67" s="17" t="s">
        <v>189</v>
      </c>
      <c r="B67">
        <v>2011</v>
      </c>
      <c r="C67" s="17" t="s">
        <v>43</v>
      </c>
      <c r="F67" s="18" t="s">
        <v>147</v>
      </c>
      <c r="H67" s="22">
        <v>6358024</v>
      </c>
      <c r="I67" s="22">
        <v>2794096.3788000001</v>
      </c>
      <c r="J67" s="22">
        <v>1951467.9831999999</v>
      </c>
      <c r="K67" s="22">
        <v>842628.39560000051</v>
      </c>
      <c r="M67" s="22">
        <v>5515395.6044000005</v>
      </c>
      <c r="N67" s="21">
        <f t="shared" si="0"/>
        <v>-5515395.6044000005</v>
      </c>
    </row>
    <row r="68" spans="1:14" s="36" customFormat="1">
      <c r="A68" s="35"/>
      <c r="B68" s="36">
        <v>1004</v>
      </c>
      <c r="C68" s="35" t="s">
        <v>323</v>
      </c>
      <c r="F68" s="37"/>
      <c r="G68" s="38"/>
      <c r="H68" s="39"/>
      <c r="I68" s="39"/>
      <c r="J68" s="39"/>
      <c r="K68" s="39"/>
      <c r="L68" s="38">
        <v>1163139</v>
      </c>
      <c r="M68" s="39"/>
      <c r="N68" s="39">
        <f>IF(L68&gt;0,L68,-M68)</f>
        <v>1163139</v>
      </c>
    </row>
    <row r="69" spans="1:14" s="54" customFormat="1">
      <c r="A69" s="53"/>
      <c r="B69" s="54">
        <v>1004</v>
      </c>
      <c r="C69" s="55" t="s">
        <v>92</v>
      </c>
      <c r="F69" s="56"/>
      <c r="G69" s="45"/>
      <c r="H69" s="57"/>
      <c r="I69" s="57"/>
      <c r="J69" s="57"/>
      <c r="K69" s="57"/>
      <c r="L69" s="45"/>
      <c r="M69" s="57">
        <v>594995</v>
      </c>
      <c r="N69" s="57">
        <f>IF(L69&gt;0,L69,-M69)</f>
        <v>-594995</v>
      </c>
    </row>
    <row r="70" spans="1:14">
      <c r="A70" s="17" t="s">
        <v>190</v>
      </c>
      <c r="B70">
        <v>1004</v>
      </c>
      <c r="C70" s="17" t="s">
        <v>19</v>
      </c>
      <c r="F70" s="18" t="s">
        <v>147</v>
      </c>
      <c r="G70" s="22">
        <v>164186.61809999999</v>
      </c>
      <c r="J70" s="22">
        <v>74508.460999999996</v>
      </c>
      <c r="K70" s="22">
        <v>-74508.46100000001</v>
      </c>
      <c r="L70" s="22">
        <v>89678.157100000011</v>
      </c>
      <c r="N70" s="21">
        <f t="shared" si="0"/>
        <v>89678.157100000011</v>
      </c>
    </row>
    <row r="71" spans="1:14">
      <c r="A71" s="17" t="s">
        <v>191</v>
      </c>
      <c r="B71">
        <v>1004</v>
      </c>
      <c r="C71" s="17" t="s">
        <v>192</v>
      </c>
      <c r="F71" s="18" t="s">
        <v>147</v>
      </c>
      <c r="I71" s="22">
        <v>156472.44</v>
      </c>
      <c r="J71" s="22">
        <v>42748.319000000003</v>
      </c>
      <c r="K71" s="22">
        <v>113724.121</v>
      </c>
      <c r="L71" s="22">
        <v>113724.12099999998</v>
      </c>
      <c r="N71" s="21">
        <f t="shared" si="0"/>
        <v>113724.12099999998</v>
      </c>
    </row>
    <row r="72" spans="1:14">
      <c r="A72" s="17" t="s">
        <v>193</v>
      </c>
      <c r="B72">
        <v>1004</v>
      </c>
      <c r="C72" s="17" t="s">
        <v>194</v>
      </c>
      <c r="F72" s="18" t="s">
        <v>147</v>
      </c>
      <c r="I72" s="22">
        <v>394776.06</v>
      </c>
      <c r="J72" s="22">
        <v>77134.846400000009</v>
      </c>
      <c r="K72" s="22">
        <v>317641.21360000002</v>
      </c>
      <c r="L72" s="22">
        <v>317641.21360000002</v>
      </c>
      <c r="N72" s="21">
        <f t="shared" si="0"/>
        <v>317641.21360000002</v>
      </c>
    </row>
    <row r="73" spans="1:14">
      <c r="A73" s="17" t="s">
        <v>195</v>
      </c>
      <c r="B73">
        <v>1001</v>
      </c>
      <c r="C73" s="17" t="s">
        <v>196</v>
      </c>
      <c r="F73" s="18" t="s">
        <v>147</v>
      </c>
      <c r="I73" s="22">
        <v>1802251.8389999997</v>
      </c>
      <c r="J73" s="22">
        <v>1802251.8396000001</v>
      </c>
      <c r="K73" s="22">
        <v>-6.0000032186508174E-4</v>
      </c>
      <c r="M73" s="22">
        <v>6.0000032186508174E-4</v>
      </c>
      <c r="N73" s="21">
        <f t="shared" si="0"/>
        <v>-6.0000032186508174E-4</v>
      </c>
    </row>
    <row r="74" spans="1:14">
      <c r="A74" s="17" t="s">
        <v>197</v>
      </c>
      <c r="B74">
        <v>1001</v>
      </c>
      <c r="C74" s="17" t="s">
        <v>9</v>
      </c>
      <c r="F74" s="18" t="s">
        <v>96</v>
      </c>
      <c r="G74" s="22">
        <v>1158636.5900000001</v>
      </c>
      <c r="I74" s="22">
        <v>35215414.140000001</v>
      </c>
      <c r="J74" s="22">
        <v>36371992.850000001</v>
      </c>
      <c r="K74" s="22">
        <v>-1156578.71</v>
      </c>
      <c r="L74" s="22">
        <v>2057.88</v>
      </c>
      <c r="N74" s="21">
        <f t="shared" si="0"/>
        <v>2057.88</v>
      </c>
    </row>
    <row r="75" spans="1:14">
      <c r="A75" s="17" t="s">
        <v>198</v>
      </c>
      <c r="B75">
        <v>1001</v>
      </c>
      <c r="C75" s="17" t="s">
        <v>199</v>
      </c>
      <c r="F75" s="18" t="s">
        <v>96</v>
      </c>
      <c r="G75" s="22">
        <v>861543.52999989991</v>
      </c>
      <c r="I75" s="22">
        <v>13373694.73</v>
      </c>
      <c r="J75" s="22">
        <v>14221123.85</v>
      </c>
      <c r="K75" s="22">
        <v>-847429.12</v>
      </c>
      <c r="L75" s="22">
        <v>14114.409999902249</v>
      </c>
      <c r="N75" s="21">
        <f t="shared" si="0"/>
        <v>14114.409999902249</v>
      </c>
    </row>
    <row r="76" spans="1:14">
      <c r="A76" s="17" t="s">
        <v>200</v>
      </c>
      <c r="B76">
        <v>1001</v>
      </c>
      <c r="C76" s="17" t="s">
        <v>201</v>
      </c>
      <c r="F76" s="18" t="s">
        <v>96</v>
      </c>
      <c r="G76" s="22">
        <v>10852.479999900002</v>
      </c>
      <c r="I76" s="22">
        <v>12917942</v>
      </c>
      <c r="J76" s="22">
        <v>12922419.9</v>
      </c>
      <c r="K76" s="22">
        <v>-4477.8999999999996</v>
      </c>
      <c r="L76" s="22">
        <v>6374.5799999022483</v>
      </c>
      <c r="N76" s="21">
        <f t="shared" si="0"/>
        <v>6374.5799999022483</v>
      </c>
    </row>
    <row r="77" spans="1:14">
      <c r="A77" s="17" t="s">
        <v>202</v>
      </c>
      <c r="B77">
        <v>1001</v>
      </c>
      <c r="C77" s="17" t="s">
        <v>85</v>
      </c>
      <c r="F77" s="18" t="s">
        <v>96</v>
      </c>
      <c r="H77" s="22">
        <v>1910.1899999000002</v>
      </c>
      <c r="I77" s="22">
        <v>14818.19</v>
      </c>
      <c r="J77" s="22">
        <v>12004.5</v>
      </c>
      <c r="K77" s="22">
        <v>2813.69</v>
      </c>
      <c r="L77" s="22">
        <v>903.50000009999849</v>
      </c>
      <c r="N77" s="21">
        <f t="shared" si="0"/>
        <v>903.50000009999849</v>
      </c>
    </row>
    <row r="78" spans="1:14">
      <c r="A78" s="17" t="s">
        <v>203</v>
      </c>
      <c r="B78">
        <v>1001</v>
      </c>
      <c r="C78" s="17" t="s">
        <v>204</v>
      </c>
      <c r="F78" s="18" t="s">
        <v>96</v>
      </c>
      <c r="I78" s="22">
        <v>520422</v>
      </c>
      <c r="J78" s="22">
        <v>505747</v>
      </c>
      <c r="K78" s="22">
        <v>14675</v>
      </c>
      <c r="L78" s="22">
        <v>14675</v>
      </c>
      <c r="N78" s="21">
        <f t="shared" si="0"/>
        <v>14675</v>
      </c>
    </row>
    <row r="79" spans="1:14">
      <c r="A79" s="17" t="s">
        <v>205</v>
      </c>
      <c r="B79">
        <v>1001</v>
      </c>
      <c r="C79" s="17" t="s">
        <v>206</v>
      </c>
      <c r="F79" s="18" t="s">
        <v>96</v>
      </c>
      <c r="I79" s="22">
        <v>1700605.99</v>
      </c>
      <c r="J79" s="22">
        <v>1649253</v>
      </c>
      <c r="K79" s="22">
        <v>51352.99</v>
      </c>
      <c r="L79" s="22">
        <v>51352.99</v>
      </c>
      <c r="N79" s="21">
        <f t="shared" si="0"/>
        <v>51352.99</v>
      </c>
    </row>
    <row r="80" spans="1:14">
      <c r="A80" s="17" t="s">
        <v>207</v>
      </c>
      <c r="B80">
        <v>1001</v>
      </c>
      <c r="C80" s="17" t="s">
        <v>10</v>
      </c>
      <c r="F80" s="18" t="s">
        <v>147</v>
      </c>
      <c r="G80" s="22">
        <v>9738.3241462999995</v>
      </c>
      <c r="I80" s="22">
        <v>97223874.596100032</v>
      </c>
      <c r="J80" s="22">
        <v>96956561.292100027</v>
      </c>
      <c r="K80" s="22">
        <v>267313.30399995804</v>
      </c>
      <c r="L80" s="22">
        <v>277051.62814628601</v>
      </c>
      <c r="N80" s="21">
        <f t="shared" si="0"/>
        <v>277051.62814628601</v>
      </c>
    </row>
    <row r="81" spans="1:14">
      <c r="A81" s="17" t="s">
        <v>208</v>
      </c>
      <c r="B81">
        <v>1001</v>
      </c>
      <c r="C81" s="17" t="s">
        <v>209</v>
      </c>
      <c r="F81" s="18" t="s">
        <v>147</v>
      </c>
      <c r="G81" s="22">
        <v>5.0529999999999987E-4</v>
      </c>
      <c r="I81" s="22">
        <v>9450827.7288000006</v>
      </c>
      <c r="J81" s="22">
        <v>9427567.0110999998</v>
      </c>
      <c r="K81" s="22">
        <v>23260.717699999808</v>
      </c>
      <c r="L81" s="22">
        <v>23260.718205299378</v>
      </c>
      <c r="N81" s="21">
        <f t="shared" si="0"/>
        <v>23260.718205299378</v>
      </c>
    </row>
    <row r="82" spans="1:14">
      <c r="A82" s="17" t="s">
        <v>210</v>
      </c>
      <c r="B82">
        <v>1001</v>
      </c>
      <c r="C82" s="17" t="s">
        <v>211</v>
      </c>
      <c r="F82" s="18" t="s">
        <v>147</v>
      </c>
      <c r="G82" s="22">
        <v>1683.0795999999996</v>
      </c>
      <c r="I82" s="22">
        <v>12256157.8221</v>
      </c>
      <c r="J82" s="22">
        <v>11225419.7963</v>
      </c>
      <c r="K82" s="22">
        <v>1030738.0258000016</v>
      </c>
      <c r="L82" s="22">
        <v>1032421.105400002</v>
      </c>
      <c r="N82" s="21">
        <f t="shared" si="0"/>
        <v>1032421.105400002</v>
      </c>
    </row>
    <row r="83" spans="1:14">
      <c r="A83" s="17" t="s">
        <v>212</v>
      </c>
      <c r="B83">
        <v>1001</v>
      </c>
      <c r="C83" s="17" t="s">
        <v>213</v>
      </c>
      <c r="F83" s="18" t="s">
        <v>147</v>
      </c>
      <c r="G83" s="22">
        <v>329.33328819999997</v>
      </c>
      <c r="I83" s="22">
        <v>5098654.3048999999</v>
      </c>
      <c r="J83" s="22">
        <v>5098983.6407000013</v>
      </c>
      <c r="K83" s="22">
        <v>-329.33580000162124</v>
      </c>
      <c r="M83" s="22">
        <v>2.5118017196655274E-3</v>
      </c>
      <c r="N83" s="21">
        <f t="shared" si="0"/>
        <v>-2.5118017196655274E-3</v>
      </c>
    </row>
    <row r="84" spans="1:14">
      <c r="A84" s="17" t="s">
        <v>214</v>
      </c>
      <c r="B84">
        <v>1001</v>
      </c>
      <c r="C84" s="17" t="s">
        <v>86</v>
      </c>
      <c r="F84" s="18" t="s">
        <v>147</v>
      </c>
      <c r="H84" s="22">
        <v>1582.1774256000001</v>
      </c>
      <c r="I84" s="22">
        <v>1122030.4753</v>
      </c>
      <c r="J84" s="22">
        <v>1118836.6310000001</v>
      </c>
      <c r="K84" s="22">
        <v>3193.8443000000716</v>
      </c>
      <c r="L84" s="22">
        <v>1611.6668744002282</v>
      </c>
      <c r="N84" s="21">
        <f t="shared" ref="N84:N140" si="1">IF(L84&gt;0,L84,-M84)</f>
        <v>1611.6668744002282</v>
      </c>
    </row>
    <row r="85" spans="1:14">
      <c r="A85" s="17" t="s">
        <v>215</v>
      </c>
      <c r="B85">
        <v>1001</v>
      </c>
      <c r="C85" s="17" t="s">
        <v>216</v>
      </c>
      <c r="F85" s="18" t="s">
        <v>147</v>
      </c>
      <c r="I85" s="22">
        <v>11101618.5996</v>
      </c>
      <c r="J85" s="22">
        <v>11091749.5394</v>
      </c>
      <c r="K85" s="22">
        <v>9869.0601999974242</v>
      </c>
      <c r="L85" s="22">
        <v>9869.0601999974242</v>
      </c>
      <c r="N85" s="21">
        <f t="shared" si="1"/>
        <v>9869.0601999974242</v>
      </c>
    </row>
    <row r="86" spans="1:14">
      <c r="A86" s="17" t="s">
        <v>217</v>
      </c>
      <c r="B86">
        <v>1001</v>
      </c>
      <c r="C86" s="17" t="s">
        <v>218</v>
      </c>
      <c r="F86" s="18" t="s">
        <v>219</v>
      </c>
      <c r="I86" s="22">
        <v>10331244.152899999</v>
      </c>
      <c r="J86" s="22">
        <v>10079851.58</v>
      </c>
      <c r="K86" s="22">
        <v>251392.57289999962</v>
      </c>
      <c r="L86" s="22">
        <v>251392.57289999962</v>
      </c>
      <c r="N86" s="21">
        <f t="shared" si="1"/>
        <v>251392.57289999962</v>
      </c>
    </row>
    <row r="87" spans="1:14">
      <c r="A87" s="17" t="s">
        <v>220</v>
      </c>
      <c r="B87">
        <v>1001</v>
      </c>
      <c r="C87" s="17" t="s">
        <v>221</v>
      </c>
      <c r="F87" s="18" t="s">
        <v>96</v>
      </c>
      <c r="G87" s="22">
        <v>254873.78999990001</v>
      </c>
      <c r="I87" s="22">
        <v>38232111.149999999</v>
      </c>
      <c r="J87" s="22">
        <v>37951199.43</v>
      </c>
      <c r="K87" s="22">
        <v>280911.71999999997</v>
      </c>
      <c r="L87" s="22">
        <v>535785.50999989989</v>
      </c>
      <c r="N87" s="21">
        <f t="shared" si="1"/>
        <v>535785.50999989989</v>
      </c>
    </row>
    <row r="88" spans="1:14">
      <c r="A88" s="17" t="s">
        <v>222</v>
      </c>
      <c r="B88">
        <v>5002</v>
      </c>
      <c r="C88" s="17" t="s">
        <v>223</v>
      </c>
      <c r="F88" s="18" t="s">
        <v>96</v>
      </c>
      <c r="G88" s="22">
        <v>1.0996000000000001E-3</v>
      </c>
      <c r="I88" s="22">
        <v>113531759.09540005</v>
      </c>
      <c r="J88" s="22">
        <v>113531756.22400002</v>
      </c>
      <c r="K88" s="22">
        <v>2.8714000511169435</v>
      </c>
      <c r="L88" s="22">
        <v>2.8724996757507326</v>
      </c>
      <c r="N88" s="21">
        <f t="shared" si="1"/>
        <v>2.8724996757507326</v>
      </c>
    </row>
    <row r="89" spans="1:14">
      <c r="A89" s="17" t="s">
        <v>224</v>
      </c>
      <c r="B89">
        <v>0</v>
      </c>
      <c r="C89" s="17" t="s">
        <v>225</v>
      </c>
      <c r="F89" s="18" t="s">
        <v>96</v>
      </c>
      <c r="G89" s="22">
        <v>1.8340999999999995E-3</v>
      </c>
      <c r="K89" s="22">
        <v>0</v>
      </c>
      <c r="L89" s="22">
        <v>1.8340999999999995E-3</v>
      </c>
      <c r="N89" s="21">
        <f t="shared" si="1"/>
        <v>1.8340999999999995E-3</v>
      </c>
    </row>
    <row r="90" spans="1:14">
      <c r="A90" s="17" t="s">
        <v>226</v>
      </c>
      <c r="B90">
        <v>5001</v>
      </c>
      <c r="C90" s="17" t="s">
        <v>227</v>
      </c>
      <c r="F90" s="18" t="s">
        <v>96</v>
      </c>
      <c r="I90" s="22">
        <v>24375</v>
      </c>
      <c r="K90" s="22">
        <v>24375</v>
      </c>
      <c r="L90" s="22">
        <v>24375</v>
      </c>
      <c r="N90" s="21">
        <f t="shared" si="1"/>
        <v>24375</v>
      </c>
    </row>
    <row r="91" spans="1:14">
      <c r="A91" s="17" t="s">
        <v>228</v>
      </c>
      <c r="B91">
        <v>5001</v>
      </c>
      <c r="C91" s="17" t="s">
        <v>229</v>
      </c>
      <c r="F91" s="18" t="s">
        <v>96</v>
      </c>
      <c r="I91" s="22">
        <v>10000</v>
      </c>
      <c r="K91" s="22">
        <v>10000</v>
      </c>
      <c r="L91" s="22">
        <v>10000</v>
      </c>
      <c r="N91" s="21">
        <f t="shared" si="1"/>
        <v>10000</v>
      </c>
    </row>
    <row r="92" spans="1:14">
      <c r="A92" s="17" t="s">
        <v>230</v>
      </c>
      <c r="B92">
        <v>5001</v>
      </c>
      <c r="C92" s="17" t="s">
        <v>231</v>
      </c>
      <c r="F92" s="18" t="s">
        <v>96</v>
      </c>
      <c r="I92" s="22">
        <v>89375</v>
      </c>
      <c r="K92" s="22">
        <v>89375</v>
      </c>
      <c r="L92" s="22">
        <v>89375</v>
      </c>
      <c r="N92" s="21">
        <f t="shared" si="1"/>
        <v>89375</v>
      </c>
    </row>
    <row r="93" spans="1:14">
      <c r="A93" s="17" t="s">
        <v>232</v>
      </c>
      <c r="B93">
        <v>5001</v>
      </c>
      <c r="C93" s="17" t="s">
        <v>233</v>
      </c>
      <c r="F93" s="18" t="s">
        <v>96</v>
      </c>
      <c r="I93" s="22">
        <v>94156627.19771181</v>
      </c>
      <c r="K93" s="22">
        <v>94156627.197711796</v>
      </c>
      <c r="L93" s="22">
        <v>94156627.197711796</v>
      </c>
      <c r="N93" s="21">
        <f t="shared" si="1"/>
        <v>94156627.197711796</v>
      </c>
    </row>
    <row r="94" spans="1:14">
      <c r="A94" s="17" t="s">
        <v>234</v>
      </c>
      <c r="B94">
        <v>5001</v>
      </c>
      <c r="C94" s="17" t="s">
        <v>235</v>
      </c>
      <c r="F94" s="18" t="s">
        <v>96</v>
      </c>
      <c r="I94" s="22">
        <v>470119.42310000001</v>
      </c>
      <c r="K94" s="22">
        <v>470119.42310000001</v>
      </c>
      <c r="L94" s="22">
        <v>470119.42310000001</v>
      </c>
      <c r="N94" s="21">
        <f t="shared" si="1"/>
        <v>470119.42310000001</v>
      </c>
    </row>
    <row r="95" spans="1:14">
      <c r="A95" s="17" t="s">
        <v>236</v>
      </c>
      <c r="B95">
        <v>5002</v>
      </c>
      <c r="C95" s="17" t="s">
        <v>237</v>
      </c>
      <c r="F95" s="18" t="s">
        <v>96</v>
      </c>
      <c r="I95" s="22">
        <v>56116</v>
      </c>
      <c r="K95" s="22">
        <v>56116</v>
      </c>
      <c r="L95" s="22">
        <v>56116</v>
      </c>
      <c r="N95" s="21">
        <f t="shared" si="1"/>
        <v>56116</v>
      </c>
    </row>
    <row r="96" spans="1:14">
      <c r="A96" s="17" t="s">
        <v>238</v>
      </c>
      <c r="B96">
        <v>5002</v>
      </c>
      <c r="C96" s="17" t="s">
        <v>1</v>
      </c>
      <c r="F96" s="18" t="s">
        <v>96</v>
      </c>
      <c r="I96" s="22">
        <v>2894297.5</v>
      </c>
      <c r="K96" s="22">
        <v>2894297.5</v>
      </c>
      <c r="L96" s="22">
        <v>2894297.5</v>
      </c>
      <c r="N96" s="21">
        <f t="shared" si="1"/>
        <v>2894297.5</v>
      </c>
    </row>
    <row r="97" spans="1:14">
      <c r="A97" s="17" t="s">
        <v>239</v>
      </c>
      <c r="B97">
        <v>5002</v>
      </c>
      <c r="C97" s="17" t="s">
        <v>23</v>
      </c>
      <c r="F97" s="18" t="s">
        <v>96</v>
      </c>
      <c r="I97" s="22">
        <v>61746.03</v>
      </c>
      <c r="K97" s="22">
        <v>61746.03</v>
      </c>
      <c r="L97" s="22">
        <v>61746.03</v>
      </c>
      <c r="N97" s="21">
        <f t="shared" si="1"/>
        <v>61746.03</v>
      </c>
    </row>
    <row r="98" spans="1:14">
      <c r="A98" s="17" t="s">
        <v>240</v>
      </c>
      <c r="B98">
        <v>5002</v>
      </c>
      <c r="C98" s="17" t="s">
        <v>5</v>
      </c>
      <c r="F98" s="18" t="s">
        <v>96</v>
      </c>
      <c r="I98" s="22">
        <v>10521.75</v>
      </c>
      <c r="K98" s="22">
        <v>10521.75</v>
      </c>
      <c r="L98" s="22">
        <v>10521.75</v>
      </c>
      <c r="N98" s="21">
        <f t="shared" si="1"/>
        <v>10521.75</v>
      </c>
    </row>
    <row r="99" spans="1:14">
      <c r="A99" s="17" t="s">
        <v>241</v>
      </c>
      <c r="B99">
        <v>5002</v>
      </c>
      <c r="C99" s="17" t="s">
        <v>242</v>
      </c>
      <c r="F99" s="18" t="s">
        <v>96</v>
      </c>
      <c r="I99" s="22">
        <v>306928.87</v>
      </c>
      <c r="K99" s="22">
        <v>306928.87</v>
      </c>
      <c r="L99" s="22">
        <v>306928.87</v>
      </c>
      <c r="N99" s="21">
        <f t="shared" si="1"/>
        <v>306928.87</v>
      </c>
    </row>
    <row r="100" spans="1:14">
      <c r="A100" s="17" t="s">
        <v>243</v>
      </c>
      <c r="B100">
        <v>5002</v>
      </c>
      <c r="C100" s="17" t="s">
        <v>244</v>
      </c>
      <c r="F100" s="18" t="s">
        <v>96</v>
      </c>
      <c r="I100" s="22">
        <v>68045.949599999978</v>
      </c>
      <c r="K100" s="22">
        <v>68045.949599999978</v>
      </c>
      <c r="L100" s="22">
        <v>68045.949599999978</v>
      </c>
      <c r="N100" s="21">
        <f t="shared" si="1"/>
        <v>68045.949599999978</v>
      </c>
    </row>
    <row r="101" spans="1:14">
      <c r="A101" s="17" t="s">
        <v>245</v>
      </c>
      <c r="B101">
        <v>5002</v>
      </c>
      <c r="C101" s="17" t="s">
        <v>6</v>
      </c>
      <c r="F101" s="18" t="s">
        <v>96</v>
      </c>
      <c r="I101" s="22">
        <v>324133.33</v>
      </c>
      <c r="K101" s="22">
        <v>324133.33</v>
      </c>
      <c r="L101" s="22">
        <v>324133.33</v>
      </c>
      <c r="N101" s="21">
        <f t="shared" si="1"/>
        <v>324133.33</v>
      </c>
    </row>
    <row r="102" spans="1:14">
      <c r="A102" s="17" t="s">
        <v>246</v>
      </c>
      <c r="B102">
        <v>5002</v>
      </c>
      <c r="C102" s="17" t="s">
        <v>89</v>
      </c>
      <c r="F102" s="18" t="s">
        <v>96</v>
      </c>
      <c r="I102" s="22">
        <v>414450</v>
      </c>
      <c r="K102" s="22">
        <v>414450</v>
      </c>
      <c r="L102" s="22">
        <v>414450</v>
      </c>
      <c r="N102" s="21">
        <f t="shared" si="1"/>
        <v>414450</v>
      </c>
    </row>
    <row r="103" spans="1:14">
      <c r="A103" s="17" t="s">
        <v>247</v>
      </c>
      <c r="B103">
        <v>5002</v>
      </c>
      <c r="C103" s="17" t="s">
        <v>7</v>
      </c>
      <c r="F103" s="18" t="s">
        <v>96</v>
      </c>
      <c r="I103" s="22">
        <v>12000</v>
      </c>
      <c r="K103" s="22">
        <v>12000</v>
      </c>
      <c r="L103" s="22">
        <v>12000</v>
      </c>
      <c r="N103" s="21">
        <f t="shared" si="1"/>
        <v>12000</v>
      </c>
    </row>
    <row r="104" spans="1:14">
      <c r="A104" s="17" t="s">
        <v>248</v>
      </c>
      <c r="B104">
        <v>5002</v>
      </c>
      <c r="C104" s="17" t="s">
        <v>8</v>
      </c>
      <c r="F104" s="18" t="s">
        <v>96</v>
      </c>
      <c r="I104" s="22">
        <v>52000</v>
      </c>
      <c r="K104" s="22">
        <v>52000</v>
      </c>
      <c r="L104" s="22">
        <v>52000</v>
      </c>
      <c r="N104" s="21">
        <f t="shared" si="1"/>
        <v>52000</v>
      </c>
    </row>
    <row r="105" spans="1:14">
      <c r="A105" s="17" t="s">
        <v>249</v>
      </c>
      <c r="B105">
        <v>5002</v>
      </c>
      <c r="C105" s="17" t="s">
        <v>15</v>
      </c>
      <c r="F105" s="18" t="s">
        <v>96</v>
      </c>
      <c r="I105" s="22">
        <v>483092.32</v>
      </c>
      <c r="J105" s="22">
        <v>8079.17</v>
      </c>
      <c r="K105" s="22">
        <v>475013.15</v>
      </c>
      <c r="L105" s="22">
        <v>475013.15</v>
      </c>
      <c r="N105" s="21">
        <f t="shared" si="1"/>
        <v>475013.15</v>
      </c>
    </row>
    <row r="106" spans="1:14">
      <c r="A106" s="17" t="s">
        <v>250</v>
      </c>
      <c r="B106">
        <v>5001</v>
      </c>
      <c r="C106" s="17" t="s">
        <v>251</v>
      </c>
      <c r="F106" s="18" t="s">
        <v>96</v>
      </c>
      <c r="I106" s="22">
        <v>406262.73779999884</v>
      </c>
      <c r="K106" s="22">
        <v>406262.73779999884</v>
      </c>
      <c r="L106" s="22">
        <v>406262.73779999884</v>
      </c>
      <c r="N106" s="21">
        <f t="shared" si="1"/>
        <v>406262.73779999884</v>
      </c>
    </row>
    <row r="107" spans="1:14">
      <c r="A107" s="17" t="s">
        <v>252</v>
      </c>
      <c r="B107">
        <v>5001</v>
      </c>
      <c r="C107" s="17" t="s">
        <v>253</v>
      </c>
      <c r="F107" s="18" t="s">
        <v>96</v>
      </c>
      <c r="I107" s="22">
        <v>4569.6624000000957</v>
      </c>
      <c r="K107" s="22">
        <v>4569.6624000000957</v>
      </c>
      <c r="L107" s="22">
        <v>4569.6624000000957</v>
      </c>
      <c r="N107" s="21">
        <f t="shared" si="1"/>
        <v>4569.6624000000957</v>
      </c>
    </row>
    <row r="108" spans="1:14">
      <c r="A108" s="17" t="s">
        <v>254</v>
      </c>
      <c r="B108">
        <v>5002</v>
      </c>
      <c r="C108" s="17" t="s">
        <v>255</v>
      </c>
      <c r="F108" s="18" t="s">
        <v>96</v>
      </c>
      <c r="I108" s="22">
        <v>443890.92419999995</v>
      </c>
      <c r="J108" s="22">
        <v>600.45060000000001</v>
      </c>
      <c r="K108" s="22">
        <v>443290.47359999985</v>
      </c>
      <c r="L108" s="22">
        <v>443290.47359999985</v>
      </c>
      <c r="N108" s="21">
        <f t="shared" si="1"/>
        <v>443290.47359999985</v>
      </c>
    </row>
    <row r="109" spans="1:14">
      <c r="A109" s="17" t="s">
        <v>256</v>
      </c>
      <c r="B109">
        <v>5002</v>
      </c>
      <c r="C109" s="17" t="s">
        <v>257</v>
      </c>
      <c r="F109" s="18" t="s">
        <v>96</v>
      </c>
      <c r="I109" s="22">
        <v>32.096499999999999</v>
      </c>
      <c r="K109" s="22">
        <v>32.096499999999999</v>
      </c>
      <c r="L109" s="22">
        <v>32.096499999999999</v>
      </c>
      <c r="N109" s="21">
        <f t="shared" si="1"/>
        <v>32.096499999999999</v>
      </c>
    </row>
    <row r="110" spans="1:14">
      <c r="A110" s="17" t="s">
        <v>258</v>
      </c>
      <c r="B110">
        <v>5002</v>
      </c>
      <c r="C110" s="17" t="s">
        <v>259</v>
      </c>
      <c r="F110" s="18" t="s">
        <v>96</v>
      </c>
      <c r="I110" s="22">
        <v>455.1</v>
      </c>
      <c r="K110" s="22">
        <v>455.1</v>
      </c>
      <c r="L110" s="22">
        <v>455.1</v>
      </c>
      <c r="N110" s="21">
        <f t="shared" si="1"/>
        <v>455.1</v>
      </c>
    </row>
    <row r="111" spans="1:14">
      <c r="A111" s="17" t="s">
        <v>260</v>
      </c>
      <c r="B111">
        <v>5002</v>
      </c>
      <c r="C111" s="17" t="s">
        <v>158</v>
      </c>
      <c r="F111" s="18" t="s">
        <v>96</v>
      </c>
      <c r="K111" s="22">
        <v>0</v>
      </c>
      <c r="N111" s="21">
        <f t="shared" si="1"/>
        <v>0</v>
      </c>
    </row>
    <row r="112" spans="1:14">
      <c r="A112" s="17" t="s">
        <v>261</v>
      </c>
      <c r="B112">
        <v>5002</v>
      </c>
      <c r="C112" s="17" t="s">
        <v>24</v>
      </c>
      <c r="F112" s="18" t="s">
        <v>96</v>
      </c>
      <c r="I112" s="22">
        <v>20170</v>
      </c>
      <c r="K112" s="22">
        <v>20170</v>
      </c>
      <c r="L112" s="22">
        <v>20170</v>
      </c>
      <c r="N112" s="21">
        <f t="shared" si="1"/>
        <v>20170</v>
      </c>
    </row>
    <row r="113" spans="1:14">
      <c r="A113" s="17" t="s">
        <v>262</v>
      </c>
      <c r="B113">
        <v>5002</v>
      </c>
      <c r="C113" s="17" t="s">
        <v>263</v>
      </c>
      <c r="F113" s="18" t="s">
        <v>96</v>
      </c>
      <c r="I113" s="22">
        <v>226000</v>
      </c>
      <c r="K113" s="22">
        <v>226000</v>
      </c>
      <c r="L113" s="22">
        <v>226000</v>
      </c>
      <c r="N113" s="21">
        <f t="shared" si="1"/>
        <v>226000</v>
      </c>
    </row>
    <row r="114" spans="1:14">
      <c r="A114" s="17" t="s">
        <v>264</v>
      </c>
      <c r="B114">
        <v>5002</v>
      </c>
      <c r="C114" s="17" t="s">
        <v>265</v>
      </c>
      <c r="F114" s="18" t="s">
        <v>96</v>
      </c>
      <c r="I114" s="22">
        <v>10556.01</v>
      </c>
      <c r="K114" s="22">
        <v>10556.01</v>
      </c>
      <c r="L114" s="22">
        <v>10556.01</v>
      </c>
      <c r="N114" s="21">
        <f t="shared" si="1"/>
        <v>10556.01</v>
      </c>
    </row>
    <row r="115" spans="1:14">
      <c r="A115" s="17" t="s">
        <v>266</v>
      </c>
      <c r="B115">
        <v>5002</v>
      </c>
      <c r="C115" s="17" t="s">
        <v>267</v>
      </c>
      <c r="F115" s="18" t="s">
        <v>96</v>
      </c>
      <c r="I115" s="22">
        <v>33547</v>
      </c>
      <c r="K115" s="22">
        <v>33547</v>
      </c>
      <c r="L115" s="22">
        <v>33547</v>
      </c>
      <c r="N115" s="21">
        <f t="shared" si="1"/>
        <v>33547</v>
      </c>
    </row>
    <row r="116" spans="1:14">
      <c r="A116" s="17" t="s">
        <v>268</v>
      </c>
      <c r="B116">
        <v>5003</v>
      </c>
      <c r="C116" s="17" t="s">
        <v>21</v>
      </c>
      <c r="F116" s="18" t="s">
        <v>96</v>
      </c>
      <c r="I116" s="22">
        <v>11420705</v>
      </c>
      <c r="K116" s="22">
        <v>11420705</v>
      </c>
      <c r="L116" s="22">
        <v>11420705</v>
      </c>
      <c r="N116" s="21">
        <f t="shared" si="1"/>
        <v>11420705</v>
      </c>
    </row>
    <row r="117" spans="1:14">
      <c r="A117" s="17" t="s">
        <v>269</v>
      </c>
      <c r="B117">
        <v>5003</v>
      </c>
      <c r="C117" s="17" t="s">
        <v>22</v>
      </c>
      <c r="F117" s="18" t="s">
        <v>96</v>
      </c>
      <c r="I117" s="22">
        <v>1362222</v>
      </c>
      <c r="K117" s="22">
        <v>1362222</v>
      </c>
      <c r="L117" s="22">
        <v>1362222</v>
      </c>
      <c r="N117" s="21">
        <f t="shared" si="1"/>
        <v>1362222</v>
      </c>
    </row>
    <row r="118" spans="1:14">
      <c r="A118" s="17" t="s">
        <v>270</v>
      </c>
      <c r="B118">
        <v>5003</v>
      </c>
      <c r="C118" s="17" t="s">
        <v>271</v>
      </c>
      <c r="F118" s="18" t="s">
        <v>96</v>
      </c>
      <c r="I118" s="22">
        <v>22415</v>
      </c>
      <c r="K118" s="22">
        <v>22415</v>
      </c>
      <c r="L118" s="22">
        <v>22415</v>
      </c>
      <c r="N118" s="21">
        <f t="shared" si="1"/>
        <v>22415</v>
      </c>
    </row>
    <row r="119" spans="1:14">
      <c r="A119" s="17" t="s">
        <v>272</v>
      </c>
      <c r="B119">
        <v>5002</v>
      </c>
      <c r="C119" s="17" t="s">
        <v>273</v>
      </c>
      <c r="F119" s="18" t="s">
        <v>96</v>
      </c>
      <c r="I119" s="22">
        <v>58968</v>
      </c>
      <c r="K119" s="22">
        <v>58968</v>
      </c>
      <c r="L119" s="22">
        <v>58968</v>
      </c>
      <c r="N119" s="21">
        <f t="shared" si="1"/>
        <v>58968</v>
      </c>
    </row>
    <row r="120" spans="1:14">
      <c r="A120" s="17" t="s">
        <v>274</v>
      </c>
      <c r="B120">
        <v>5002</v>
      </c>
      <c r="C120" s="17" t="s">
        <v>25</v>
      </c>
      <c r="F120" s="18" t="s">
        <v>96</v>
      </c>
      <c r="I120" s="22">
        <v>5393.4140000000007</v>
      </c>
      <c r="K120" s="22">
        <v>5393.4139999999989</v>
      </c>
      <c r="L120" s="22">
        <v>5393.4139999999989</v>
      </c>
      <c r="N120" s="21">
        <f t="shared" si="1"/>
        <v>5393.4139999999989</v>
      </c>
    </row>
    <row r="121" spans="1:14">
      <c r="A121" s="17" t="s">
        <v>275</v>
      </c>
      <c r="B121">
        <v>5002</v>
      </c>
      <c r="C121" s="17" t="s">
        <v>276</v>
      </c>
      <c r="F121" s="18" t="s">
        <v>96</v>
      </c>
      <c r="I121" s="22">
        <v>129229</v>
      </c>
      <c r="K121" s="22">
        <v>129229</v>
      </c>
      <c r="L121" s="22">
        <v>129229</v>
      </c>
      <c r="N121" s="21">
        <f t="shared" si="1"/>
        <v>129229</v>
      </c>
    </row>
    <row r="122" spans="1:14">
      <c r="A122" s="17" t="s">
        <v>277</v>
      </c>
      <c r="B122">
        <v>5011</v>
      </c>
      <c r="C122" s="17" t="s">
        <v>278</v>
      </c>
      <c r="F122" s="18" t="s">
        <v>96</v>
      </c>
      <c r="I122" s="22">
        <v>710308.26130000025</v>
      </c>
      <c r="J122" s="22">
        <v>13847.5466</v>
      </c>
      <c r="K122" s="22">
        <v>696460.71470000024</v>
      </c>
      <c r="L122" s="22">
        <v>696460.71470000048</v>
      </c>
      <c r="N122" s="21">
        <f t="shared" si="1"/>
        <v>696460.71470000048</v>
      </c>
    </row>
    <row r="123" spans="1:14">
      <c r="A123" s="17" t="s">
        <v>279</v>
      </c>
      <c r="B123">
        <v>5011</v>
      </c>
      <c r="C123" s="17" t="s">
        <v>280</v>
      </c>
      <c r="F123" s="18" t="s">
        <v>96</v>
      </c>
      <c r="I123" s="22">
        <v>796853.10048060003</v>
      </c>
      <c r="J123" s="22">
        <v>10.926937700000002</v>
      </c>
      <c r="K123" s="22">
        <v>796842.17354289989</v>
      </c>
      <c r="L123" s="22">
        <v>796842.17354289989</v>
      </c>
      <c r="N123" s="21">
        <f t="shared" si="1"/>
        <v>796842.17354289989</v>
      </c>
    </row>
    <row r="124" spans="1:14">
      <c r="A124" s="17" t="s">
        <v>281</v>
      </c>
      <c r="B124">
        <v>5002</v>
      </c>
      <c r="C124" s="17" t="s">
        <v>282</v>
      </c>
      <c r="F124" s="18" t="s">
        <v>96</v>
      </c>
      <c r="I124" s="22">
        <v>107745.22</v>
      </c>
      <c r="J124" s="22">
        <v>107638.52</v>
      </c>
      <c r="K124" s="22">
        <v>106.7</v>
      </c>
      <c r="L124" s="22">
        <v>106.7</v>
      </c>
      <c r="N124" s="21">
        <f t="shared" si="1"/>
        <v>106.7</v>
      </c>
    </row>
    <row r="125" spans="1:14">
      <c r="A125" s="17" t="s">
        <v>283</v>
      </c>
      <c r="B125">
        <v>5004</v>
      </c>
      <c r="C125" s="17" t="s">
        <v>284</v>
      </c>
      <c r="F125" s="18" t="s">
        <v>96</v>
      </c>
      <c r="I125" s="22">
        <v>49998.99</v>
      </c>
      <c r="K125" s="22">
        <v>49998.99</v>
      </c>
      <c r="L125" s="22">
        <v>49998.99</v>
      </c>
      <c r="N125" s="21">
        <f t="shared" si="1"/>
        <v>49998.99</v>
      </c>
    </row>
    <row r="126" spans="1:14">
      <c r="A126" s="17" t="s">
        <v>285</v>
      </c>
      <c r="B126">
        <v>5004</v>
      </c>
      <c r="C126" s="17" t="s">
        <v>125</v>
      </c>
      <c r="F126" s="18" t="s">
        <v>96</v>
      </c>
      <c r="I126" s="22">
        <v>464579.92</v>
      </c>
      <c r="K126" s="22">
        <v>464579.92</v>
      </c>
      <c r="L126" s="22">
        <v>464579.92</v>
      </c>
      <c r="N126" s="21">
        <f t="shared" si="1"/>
        <v>464579.92</v>
      </c>
    </row>
    <row r="127" spans="1:14">
      <c r="A127" s="17" t="s">
        <v>286</v>
      </c>
      <c r="B127">
        <v>5004</v>
      </c>
      <c r="C127" s="17" t="s">
        <v>287</v>
      </c>
      <c r="F127" s="18" t="s">
        <v>96</v>
      </c>
      <c r="I127" s="22">
        <v>750350.07</v>
      </c>
      <c r="K127" s="22">
        <v>750350.07</v>
      </c>
      <c r="L127" s="22">
        <v>750350.07</v>
      </c>
      <c r="N127" s="21">
        <f t="shared" si="1"/>
        <v>750350.07</v>
      </c>
    </row>
    <row r="128" spans="1:14">
      <c r="A128" s="17" t="s">
        <v>288</v>
      </c>
      <c r="B128">
        <v>5004</v>
      </c>
      <c r="C128" s="17" t="s">
        <v>289</v>
      </c>
      <c r="F128" s="18" t="s">
        <v>96</v>
      </c>
      <c r="I128" s="22">
        <v>247224</v>
      </c>
      <c r="K128" s="22">
        <v>247224</v>
      </c>
      <c r="L128" s="22">
        <v>247224</v>
      </c>
      <c r="N128" s="21">
        <f t="shared" si="1"/>
        <v>247224</v>
      </c>
    </row>
    <row r="129" spans="1:17">
      <c r="A129" s="17" t="s">
        <v>290</v>
      </c>
      <c r="B129">
        <v>5004</v>
      </c>
      <c r="C129" s="17" t="s">
        <v>291</v>
      </c>
      <c r="F129" s="18" t="s">
        <v>96</v>
      </c>
      <c r="I129" s="22">
        <v>130356</v>
      </c>
      <c r="K129" s="22">
        <v>130356</v>
      </c>
      <c r="L129" s="22">
        <v>130356</v>
      </c>
      <c r="N129" s="21">
        <f t="shared" si="1"/>
        <v>130356</v>
      </c>
    </row>
    <row r="130" spans="1:17">
      <c r="A130" s="47">
        <v>69</v>
      </c>
      <c r="B130" s="47">
        <v>5021</v>
      </c>
      <c r="C130" s="47" t="s">
        <v>318</v>
      </c>
      <c r="D130" s="47"/>
      <c r="E130" s="47"/>
      <c r="F130" s="47" t="s">
        <v>96</v>
      </c>
      <c r="G130" s="47"/>
      <c r="H130" s="47"/>
      <c r="I130" s="47"/>
      <c r="J130" s="47"/>
      <c r="K130" s="47"/>
      <c r="L130" s="62">
        <v>907990.85192204057</v>
      </c>
      <c r="M130" s="47"/>
      <c r="N130" s="62">
        <f>IF(L130&gt;0,L130,-M130)</f>
        <v>907990.85192204057</v>
      </c>
    </row>
    <row r="131" spans="1:17">
      <c r="A131" s="17" t="s">
        <v>292</v>
      </c>
      <c r="B131">
        <v>4001</v>
      </c>
      <c r="C131" s="17" t="s">
        <v>3</v>
      </c>
      <c r="F131" s="18" t="s">
        <v>96</v>
      </c>
      <c r="J131" s="22">
        <v>1471397.17</v>
      </c>
      <c r="K131" s="22">
        <v>-1471397.17</v>
      </c>
      <c r="M131" s="22">
        <v>1471397.17</v>
      </c>
      <c r="N131" s="21">
        <f t="shared" si="1"/>
        <v>-1471397.17</v>
      </c>
    </row>
    <row r="132" spans="1:17">
      <c r="A132" s="17" t="s">
        <v>293</v>
      </c>
      <c r="B132">
        <v>4001</v>
      </c>
      <c r="C132" s="17" t="s">
        <v>4</v>
      </c>
      <c r="F132" s="18" t="s">
        <v>96</v>
      </c>
      <c r="I132" s="22">
        <v>124411.49</v>
      </c>
      <c r="J132" s="22">
        <v>115949941.37173</v>
      </c>
      <c r="K132" s="22">
        <v>-115825529.88173002</v>
      </c>
      <c r="M132" s="22">
        <v>115825529.88173002</v>
      </c>
      <c r="N132" s="21">
        <f t="shared" si="1"/>
        <v>-115825529.88173002</v>
      </c>
    </row>
    <row r="133" spans="1:17">
      <c r="A133" s="17" t="s">
        <v>294</v>
      </c>
      <c r="B133">
        <v>4002</v>
      </c>
      <c r="C133" s="17" t="s">
        <v>295</v>
      </c>
      <c r="F133" s="18" t="s">
        <v>96</v>
      </c>
      <c r="J133" s="22">
        <v>1098564.7404</v>
      </c>
      <c r="K133" s="22">
        <v>-1098564.7404</v>
      </c>
      <c r="M133" s="22">
        <v>1098564.7404</v>
      </c>
      <c r="N133" s="21">
        <f t="shared" si="1"/>
        <v>-1098564.7404</v>
      </c>
    </row>
    <row r="134" spans="1:17">
      <c r="A134" s="17" t="s">
        <v>296</v>
      </c>
      <c r="B134">
        <v>4002</v>
      </c>
      <c r="C134" s="17" t="s">
        <v>297</v>
      </c>
      <c r="F134" s="18" t="s">
        <v>96</v>
      </c>
      <c r="J134" s="22">
        <v>1847071.5126800002</v>
      </c>
      <c r="K134" s="22">
        <v>-1847071.5126800002</v>
      </c>
      <c r="M134" s="22">
        <v>1847071.5126800002</v>
      </c>
      <c r="N134" s="21">
        <f t="shared" si="1"/>
        <v>-1847071.5126800002</v>
      </c>
    </row>
    <row r="135" spans="1:17">
      <c r="A135" s="17" t="s">
        <v>298</v>
      </c>
      <c r="B135">
        <v>4002</v>
      </c>
      <c r="C135" s="17" t="s">
        <v>299</v>
      </c>
      <c r="F135" s="18" t="s">
        <v>96</v>
      </c>
      <c r="J135" s="22">
        <v>705198</v>
      </c>
      <c r="K135" s="22">
        <v>-705198</v>
      </c>
      <c r="M135" s="22">
        <v>705198</v>
      </c>
      <c r="N135" s="21">
        <f t="shared" si="1"/>
        <v>-705198</v>
      </c>
    </row>
    <row r="136" spans="1:17">
      <c r="A136" s="17" t="s">
        <v>300</v>
      </c>
      <c r="B136">
        <v>0</v>
      </c>
      <c r="C136" s="17" t="s">
        <v>301</v>
      </c>
      <c r="F136" s="18" t="s">
        <v>96</v>
      </c>
      <c r="I136" s="22">
        <v>414450</v>
      </c>
      <c r="J136" s="22">
        <v>414450</v>
      </c>
      <c r="K136" s="22">
        <v>0</v>
      </c>
      <c r="N136" s="21">
        <f t="shared" si="1"/>
        <v>0</v>
      </c>
    </row>
    <row r="137" spans="1:17">
      <c r="A137" s="17" t="s">
        <v>302</v>
      </c>
      <c r="B137">
        <v>5011</v>
      </c>
      <c r="C137" s="17" t="s">
        <v>303</v>
      </c>
      <c r="F137" s="18" t="s">
        <v>96</v>
      </c>
      <c r="J137" s="22">
        <v>1017.2956999999999</v>
      </c>
      <c r="K137" s="22">
        <v>-1017.2956999999999</v>
      </c>
      <c r="M137" s="22">
        <v>1017.2956999999999</v>
      </c>
      <c r="N137" s="21">
        <f t="shared" si="1"/>
        <v>-1017.2956999999999</v>
      </c>
    </row>
    <row r="138" spans="1:17">
      <c r="A138" s="17" t="s">
        <v>304</v>
      </c>
      <c r="B138">
        <v>4002</v>
      </c>
      <c r="C138" s="17" t="s">
        <v>305</v>
      </c>
      <c r="F138" s="18" t="s">
        <v>96</v>
      </c>
      <c r="I138" s="22">
        <v>120.0474</v>
      </c>
      <c r="J138" s="22">
        <v>1569144.5144913001</v>
      </c>
      <c r="K138" s="22">
        <v>-1569024.4670913003</v>
      </c>
      <c r="M138" s="22">
        <v>1569024.4670913003</v>
      </c>
      <c r="N138" s="21">
        <f t="shared" si="1"/>
        <v>-1569024.4670913003</v>
      </c>
    </row>
    <row r="139" spans="1:17" s="41" customFormat="1">
      <c r="A139" s="40" t="s">
        <v>321</v>
      </c>
      <c r="B139" s="41">
        <v>4002</v>
      </c>
      <c r="C139" s="40" t="s">
        <v>320</v>
      </c>
      <c r="F139" s="42"/>
      <c r="G139" s="43"/>
      <c r="H139" s="43"/>
      <c r="I139" s="44"/>
      <c r="J139" s="44"/>
      <c r="K139" s="44"/>
      <c r="L139" s="43"/>
      <c r="M139" s="44">
        <v>106333</v>
      </c>
      <c r="N139" s="43">
        <f t="shared" si="1"/>
        <v>-106333</v>
      </c>
    </row>
    <row r="140" spans="1:17">
      <c r="A140" s="17" t="s">
        <v>306</v>
      </c>
      <c r="C140" s="17" t="s">
        <v>307</v>
      </c>
      <c r="F140" s="18" t="s">
        <v>96</v>
      </c>
      <c r="G140" s="22">
        <v>9.0000000000000008E-4</v>
      </c>
      <c r="K140" s="22">
        <v>0</v>
      </c>
      <c r="L140" s="22">
        <v>9.0000000000000008E-4</v>
      </c>
      <c r="N140" s="21">
        <f t="shared" si="1"/>
        <v>9.0000000000000008E-4</v>
      </c>
    </row>
    <row r="141" spans="1:17">
      <c r="A141" s="19"/>
      <c r="B141" s="19"/>
      <c r="C141" s="19"/>
      <c r="D141" s="19"/>
      <c r="E141" s="19" t="s">
        <v>315</v>
      </c>
      <c r="F141" s="19"/>
      <c r="G141" s="20">
        <v>129259889.86623999</v>
      </c>
      <c r="H141" s="20">
        <v>129259889.86633871</v>
      </c>
      <c r="I141" s="20">
        <v>1103832895.0253057</v>
      </c>
      <c r="J141" s="20">
        <v>1103832895.0253069</v>
      </c>
      <c r="K141" s="20">
        <v>-1.220703125E-6</v>
      </c>
      <c r="L141" s="20">
        <v>341534787.17301846</v>
      </c>
      <c r="M141" s="20">
        <v>341534787.1731174</v>
      </c>
      <c r="N141" s="20"/>
      <c r="O141" s="19"/>
      <c r="P141" s="19"/>
      <c r="Q141" s="19"/>
    </row>
    <row r="142" spans="1:17" s="23" customFormat="1">
      <c r="A142" s="19"/>
      <c r="B142" s="19"/>
      <c r="C142" s="19"/>
      <c r="D142" s="19"/>
      <c r="E142" s="19" t="s">
        <v>316</v>
      </c>
      <c r="F142" s="19"/>
      <c r="G142" s="20">
        <f>SUM(G1:G140)</f>
        <v>129259889.8662397</v>
      </c>
      <c r="H142" s="20">
        <f t="shared" ref="H142:M142" si="2">SUM(H1:H140)</f>
        <v>129259889.86633866</v>
      </c>
      <c r="I142" s="20">
        <f t="shared" si="2"/>
        <v>1103832895.0253053</v>
      </c>
      <c r="J142" s="20">
        <f t="shared" si="2"/>
        <v>1103832895.0253069</v>
      </c>
      <c r="K142" s="20">
        <f t="shared" si="2"/>
        <v>-1.23586505651474E-6</v>
      </c>
      <c r="L142" s="20">
        <f t="shared" si="2"/>
        <v>344728313.65073931</v>
      </c>
      <c r="M142" s="20">
        <f t="shared" si="2"/>
        <v>344728313.79503971</v>
      </c>
      <c r="N142" s="20">
        <f>SUM(N1:N140)</f>
        <v>-0.14430022133365272</v>
      </c>
      <c r="O142" s="19"/>
      <c r="P142" s="19"/>
      <c r="Q142" s="19"/>
    </row>
    <row r="143" spans="1:17" s="23" customFormat="1">
      <c r="A143" s="19"/>
      <c r="B143" s="19"/>
      <c r="C143" s="19"/>
      <c r="D143" s="19"/>
      <c r="E143" s="19" t="s">
        <v>317</v>
      </c>
      <c r="F143" s="19"/>
      <c r="G143" s="20">
        <f>G142-G141</f>
        <v>-2.9802322387695313E-7</v>
      </c>
      <c r="H143" s="20">
        <f>H142-H141</f>
        <v>0</v>
      </c>
      <c r="I143" s="20">
        <f t="shared" ref="I143:M143" si="3">I142-I141</f>
        <v>0</v>
      </c>
      <c r="J143" s="20">
        <f t="shared" si="3"/>
        <v>0</v>
      </c>
      <c r="K143" s="20">
        <f t="shared" si="3"/>
        <v>-1.5161931514739965E-8</v>
      </c>
      <c r="L143" s="20">
        <f t="shared" si="3"/>
        <v>3193526.4777208567</v>
      </c>
      <c r="M143" s="20">
        <f t="shared" si="3"/>
        <v>3193526.6219223142</v>
      </c>
      <c r="N143" s="20">
        <f>N142-N141</f>
        <v>-0.14430022133365272</v>
      </c>
      <c r="O143" s="19"/>
      <c r="P143" s="19"/>
      <c r="Q143" s="19"/>
    </row>
  </sheetData>
  <autoFilter ref="A8:C14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37"/>
  <sheetViews>
    <sheetView showGridLines="0" zoomScale="90" zoomScaleNormal="90" workbookViewId="0">
      <pane xSplit="15" ySplit="8" topLeftCell="P118" activePane="bottomRight" state="frozen"/>
      <selection pane="topRight" activeCell="O1" sqref="O1"/>
      <selection pane="bottomLeft" activeCell="A9" sqref="A9"/>
      <selection pane="bottomRight" sqref="A1:O137"/>
    </sheetView>
  </sheetViews>
  <sheetFormatPr defaultRowHeight="12"/>
  <cols>
    <col min="1" max="2" width="11.42578125" style="77" customWidth="1"/>
    <col min="3" max="3" width="39.7109375" style="77" customWidth="1"/>
    <col min="4" max="4" width="11.42578125" style="77" customWidth="1"/>
    <col min="5" max="8" width="12.7109375" style="77" bestFit="1" customWidth="1"/>
    <col min="9" max="9" width="14" style="77" bestFit="1" customWidth="1"/>
    <col min="10" max="10" width="11.42578125" style="77" customWidth="1"/>
    <col min="11" max="11" width="13.140625" style="77" customWidth="1"/>
    <col min="12" max="12" width="11.42578125" style="77" customWidth="1"/>
    <col min="13" max="13" width="1.85546875" style="77" customWidth="1"/>
    <col min="14" max="257" width="11.42578125" style="77" customWidth="1"/>
    <col min="258" max="16384" width="9.140625" style="77"/>
  </cols>
  <sheetData>
    <row r="1" spans="1:15">
      <c r="A1" s="74" t="s">
        <v>402</v>
      </c>
      <c r="B1" s="74"/>
      <c r="C1" s="75"/>
      <c r="D1" s="75"/>
      <c r="E1" s="75"/>
      <c r="F1" s="75"/>
      <c r="G1" s="75"/>
      <c r="H1" s="75"/>
      <c r="I1" s="75"/>
      <c r="J1" s="75"/>
      <c r="K1" s="75"/>
      <c r="L1" s="76"/>
      <c r="M1" s="75"/>
      <c r="N1" s="75"/>
      <c r="O1" s="75"/>
    </row>
    <row r="2" spans="1:15">
      <c r="A2" s="74" t="s">
        <v>309</v>
      </c>
      <c r="B2" s="74"/>
      <c r="C2" s="75"/>
      <c r="D2" s="75"/>
      <c r="E2" s="75"/>
      <c r="F2" s="75"/>
      <c r="G2" s="75"/>
      <c r="H2" s="75"/>
      <c r="I2" s="75"/>
      <c r="J2" s="75"/>
      <c r="K2" s="75"/>
      <c r="L2" s="76"/>
      <c r="M2" s="75"/>
      <c r="N2" s="75"/>
      <c r="O2" s="75"/>
    </row>
    <row r="3" spans="1:15">
      <c r="A3" s="78" t="s">
        <v>403</v>
      </c>
      <c r="B3" s="78"/>
      <c r="C3" s="75"/>
      <c r="D3" s="75"/>
      <c r="E3" s="75"/>
      <c r="F3" s="75"/>
      <c r="G3" s="75"/>
      <c r="H3" s="75"/>
      <c r="I3" s="75"/>
      <c r="J3" s="75"/>
      <c r="K3" s="75"/>
      <c r="L3" s="76"/>
      <c r="M3" s="75"/>
      <c r="N3" s="75"/>
      <c r="O3" s="75"/>
    </row>
    <row r="4" spans="1:1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6"/>
      <c r="M4" s="75"/>
      <c r="N4" s="75"/>
      <c r="O4" s="75"/>
    </row>
    <row r="5" spans="1:15">
      <c r="A5" s="79" t="s">
        <v>99</v>
      </c>
      <c r="B5" s="79"/>
      <c r="C5" s="74" t="s">
        <v>96</v>
      </c>
      <c r="D5" s="75"/>
      <c r="E5" s="75"/>
      <c r="F5" s="75"/>
      <c r="G5" s="75"/>
      <c r="H5" s="75"/>
      <c r="I5" s="75"/>
      <c r="J5" s="75"/>
      <c r="K5" s="75"/>
      <c r="L5" s="76"/>
      <c r="M5" s="75"/>
      <c r="N5" s="75"/>
      <c r="O5" s="75"/>
    </row>
    <row r="6" spans="1:15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6"/>
      <c r="M6" s="75"/>
      <c r="N6" s="75"/>
      <c r="O6" s="75"/>
    </row>
    <row r="7" spans="1:15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6"/>
      <c r="M7" s="75"/>
      <c r="N7" s="75"/>
      <c r="O7" s="75"/>
    </row>
    <row r="8" spans="1:15" ht="24">
      <c r="A8" s="80" t="s">
        <v>97</v>
      </c>
      <c r="B8" s="80" t="s">
        <v>421</v>
      </c>
      <c r="C8" s="79" t="s">
        <v>98</v>
      </c>
      <c r="D8" s="80" t="s">
        <v>99</v>
      </c>
      <c r="E8" s="81" t="s">
        <v>100</v>
      </c>
      <c r="F8" s="81" t="s">
        <v>101</v>
      </c>
      <c r="G8" s="81" t="s">
        <v>100</v>
      </c>
      <c r="H8" s="81" t="s">
        <v>101</v>
      </c>
      <c r="I8" s="81" t="s">
        <v>313</v>
      </c>
      <c r="J8" s="81" t="s">
        <v>100</v>
      </c>
      <c r="K8" s="81" t="s">
        <v>101</v>
      </c>
      <c r="L8" s="82" t="s">
        <v>404</v>
      </c>
      <c r="M8" s="81"/>
      <c r="N8" s="83" t="s">
        <v>405</v>
      </c>
      <c r="O8" s="83" t="s">
        <v>406</v>
      </c>
    </row>
    <row r="9" spans="1:15">
      <c r="A9" s="84" t="s">
        <v>102</v>
      </c>
      <c r="B9" s="84"/>
      <c r="C9" s="84" t="s">
        <v>103</v>
      </c>
      <c r="D9" s="85" t="s">
        <v>96</v>
      </c>
      <c r="F9" s="86">
        <v>10000000</v>
      </c>
      <c r="I9" s="87">
        <v>0</v>
      </c>
      <c r="K9" s="86">
        <v>10000000</v>
      </c>
      <c r="L9" s="88">
        <f t="shared" ref="L9:L72" si="0">IF(J9&gt;0,J9,-K9)</f>
        <v>-10000000</v>
      </c>
      <c r="N9" s="86">
        <v>-10000000</v>
      </c>
      <c r="O9" s="89">
        <f>N9-L9</f>
        <v>0</v>
      </c>
    </row>
    <row r="10" spans="1:15">
      <c r="A10" s="84" t="s">
        <v>104</v>
      </c>
      <c r="B10" s="84"/>
      <c r="C10" s="84" t="s">
        <v>105</v>
      </c>
      <c r="D10" s="85" t="s">
        <v>96</v>
      </c>
      <c r="F10" s="86">
        <v>206323</v>
      </c>
      <c r="I10" s="87">
        <v>0</v>
      </c>
      <c r="K10" s="86">
        <v>206323</v>
      </c>
      <c r="L10" s="88">
        <f t="shared" si="0"/>
        <v>-206323</v>
      </c>
      <c r="N10" s="86">
        <v>-206323</v>
      </c>
      <c r="O10" s="89">
        <f t="shared" ref="O10:O73" si="1">N10-L10</f>
        <v>0</v>
      </c>
    </row>
    <row r="11" spans="1:15">
      <c r="A11" s="84" t="s">
        <v>106</v>
      </c>
      <c r="B11" s="84"/>
      <c r="C11" s="84" t="s">
        <v>107</v>
      </c>
      <c r="D11" s="85" t="s">
        <v>96</v>
      </c>
      <c r="F11" s="86">
        <v>22425080.598901801</v>
      </c>
      <c r="I11" s="87">
        <v>0</v>
      </c>
      <c r="K11" s="86">
        <v>22425080.598901801</v>
      </c>
      <c r="L11" s="88">
        <f t="shared" si="0"/>
        <v>-22425080.598901801</v>
      </c>
      <c r="N11" s="86">
        <v>-22425080.598901801</v>
      </c>
      <c r="O11" s="89">
        <f t="shared" si="1"/>
        <v>0</v>
      </c>
    </row>
    <row r="12" spans="1:15">
      <c r="A12" s="84" t="s">
        <v>108</v>
      </c>
      <c r="B12" s="84"/>
      <c r="C12" s="84" t="s">
        <v>33</v>
      </c>
      <c r="D12" s="85" t="s">
        <v>96</v>
      </c>
      <c r="E12" s="86">
        <v>22356800</v>
      </c>
      <c r="I12" s="87">
        <v>0</v>
      </c>
      <c r="J12" s="86">
        <v>22356800</v>
      </c>
      <c r="L12" s="88">
        <f t="shared" si="0"/>
        <v>22356800</v>
      </c>
      <c r="N12" s="86">
        <v>22356800</v>
      </c>
      <c r="O12" s="89">
        <f t="shared" si="1"/>
        <v>0</v>
      </c>
    </row>
    <row r="13" spans="1:15">
      <c r="A13" s="84" t="s">
        <v>109</v>
      </c>
      <c r="B13" s="84"/>
      <c r="C13" s="84" t="s">
        <v>110</v>
      </c>
      <c r="D13" s="85" t="s">
        <v>96</v>
      </c>
      <c r="E13" s="86">
        <v>425000</v>
      </c>
      <c r="I13" s="87">
        <v>0</v>
      </c>
      <c r="J13" s="86">
        <v>425000</v>
      </c>
      <c r="L13" s="88">
        <f t="shared" si="0"/>
        <v>425000</v>
      </c>
      <c r="N13" s="86">
        <v>425000</v>
      </c>
      <c r="O13" s="89">
        <f t="shared" si="1"/>
        <v>0</v>
      </c>
    </row>
    <row r="14" spans="1:15">
      <c r="A14" s="84" t="s">
        <v>111</v>
      </c>
      <c r="B14" s="84"/>
      <c r="C14" s="84" t="s">
        <v>112</v>
      </c>
      <c r="D14" s="85" t="s">
        <v>96</v>
      </c>
      <c r="E14" s="86">
        <v>2000000</v>
      </c>
      <c r="G14" s="86">
        <v>28395</v>
      </c>
      <c r="I14" s="87">
        <v>28395</v>
      </c>
      <c r="J14" s="86">
        <v>2028395</v>
      </c>
      <c r="L14" s="88">
        <f t="shared" si="0"/>
        <v>2028395</v>
      </c>
      <c r="N14" s="86">
        <v>2028395</v>
      </c>
      <c r="O14" s="89">
        <f t="shared" si="1"/>
        <v>0</v>
      </c>
    </row>
    <row r="15" spans="1:15">
      <c r="A15" s="84" t="s">
        <v>113</v>
      </c>
      <c r="B15" s="84"/>
      <c r="C15" s="84" t="s">
        <v>114</v>
      </c>
      <c r="D15" s="85" t="s">
        <v>96</v>
      </c>
      <c r="E15" s="86">
        <v>5250917.5704264995</v>
      </c>
      <c r="G15" s="86">
        <v>548820.74</v>
      </c>
      <c r="I15" s="87">
        <v>548820.74</v>
      </c>
      <c r="J15" s="86">
        <v>5799738.3104265006</v>
      </c>
      <c r="L15" s="88">
        <f t="shared" si="0"/>
        <v>5799738.3104265006</v>
      </c>
      <c r="N15" s="86">
        <v>5799738.3104265006</v>
      </c>
      <c r="O15" s="89">
        <f t="shared" si="1"/>
        <v>0</v>
      </c>
    </row>
    <row r="16" spans="1:15">
      <c r="A16" s="84" t="s">
        <v>115</v>
      </c>
      <c r="B16" s="84"/>
      <c r="C16" s="84" t="s">
        <v>36</v>
      </c>
      <c r="D16" s="85" t="s">
        <v>96</v>
      </c>
      <c r="E16" s="86">
        <v>9128038.4663999993</v>
      </c>
      <c r="G16" s="86">
        <v>5158500</v>
      </c>
      <c r="H16" s="86">
        <v>2917110</v>
      </c>
      <c r="I16" s="87">
        <v>2241390</v>
      </c>
      <c r="J16" s="86">
        <v>11369428.466400001</v>
      </c>
      <c r="L16" s="88">
        <f t="shared" si="0"/>
        <v>11369428.466400001</v>
      </c>
      <c r="N16" s="86">
        <v>11369428.466400001</v>
      </c>
      <c r="O16" s="89">
        <f t="shared" si="1"/>
        <v>0</v>
      </c>
    </row>
    <row r="17" spans="1:15">
      <c r="A17" s="84" t="s">
        <v>116</v>
      </c>
      <c r="B17" s="84"/>
      <c r="C17" s="84" t="s">
        <v>117</v>
      </c>
      <c r="D17" s="85" t="s">
        <v>96</v>
      </c>
      <c r="E17" s="86">
        <v>2053145.5479999995</v>
      </c>
      <c r="G17" s="86">
        <v>63393.77</v>
      </c>
      <c r="I17" s="87">
        <v>63393.77</v>
      </c>
      <c r="J17" s="86">
        <v>2116539.3179999995</v>
      </c>
      <c r="L17" s="88">
        <f t="shared" si="0"/>
        <v>2116539.3179999995</v>
      </c>
      <c r="N17" s="86">
        <v>2116539.3179999995</v>
      </c>
      <c r="O17" s="89">
        <f t="shared" si="1"/>
        <v>0</v>
      </c>
    </row>
    <row r="18" spans="1:15">
      <c r="A18" s="84" t="s">
        <v>118</v>
      </c>
      <c r="B18" s="84"/>
      <c r="C18" s="84" t="s">
        <v>324</v>
      </c>
      <c r="D18" s="85" t="s">
        <v>96</v>
      </c>
      <c r="E18" s="86">
        <v>1032150.3617</v>
      </c>
      <c r="G18" s="86">
        <v>181631.62</v>
      </c>
      <c r="I18" s="87">
        <v>181631.62</v>
      </c>
      <c r="J18" s="86">
        <v>1213781.9817000001</v>
      </c>
      <c r="L18" s="88">
        <f t="shared" si="0"/>
        <v>1213781.9817000001</v>
      </c>
      <c r="N18" s="86">
        <v>1213781.9817000001</v>
      </c>
      <c r="O18" s="89">
        <f t="shared" si="1"/>
        <v>0</v>
      </c>
    </row>
    <row r="19" spans="1:15">
      <c r="A19" s="84" t="s">
        <v>120</v>
      </c>
      <c r="B19" s="84"/>
      <c r="C19" s="84" t="s">
        <v>121</v>
      </c>
      <c r="D19" s="85" t="s">
        <v>96</v>
      </c>
      <c r="G19" s="86">
        <v>1128734.1599999999</v>
      </c>
      <c r="H19" s="86">
        <v>1128734.1599999999</v>
      </c>
      <c r="I19" s="87">
        <v>0</v>
      </c>
      <c r="L19" s="88">
        <f t="shared" si="0"/>
        <v>0</v>
      </c>
      <c r="N19" s="86">
        <v>0</v>
      </c>
      <c r="O19" s="89">
        <f t="shared" si="1"/>
        <v>0</v>
      </c>
    </row>
    <row r="20" spans="1:15">
      <c r="A20" s="84" t="s">
        <v>122</v>
      </c>
      <c r="B20" s="84"/>
      <c r="C20" s="84" t="s">
        <v>123</v>
      </c>
      <c r="D20" s="85" t="s">
        <v>96</v>
      </c>
      <c r="F20" s="86">
        <v>147498.99</v>
      </c>
      <c r="H20" s="86">
        <v>62003</v>
      </c>
      <c r="I20" s="87">
        <v>-62003</v>
      </c>
      <c r="K20" s="86">
        <v>209501.99</v>
      </c>
      <c r="L20" s="88">
        <f t="shared" si="0"/>
        <v>-209501.99</v>
      </c>
      <c r="N20" s="86">
        <v>-209501.99</v>
      </c>
      <c r="O20" s="89">
        <f t="shared" si="1"/>
        <v>0</v>
      </c>
    </row>
    <row r="21" spans="1:15">
      <c r="A21" s="84" t="s">
        <v>124</v>
      </c>
      <c r="B21" s="84"/>
      <c r="C21" s="84" t="s">
        <v>125</v>
      </c>
      <c r="D21" s="85" t="s">
        <v>96</v>
      </c>
      <c r="F21" s="86">
        <v>2077391.74</v>
      </c>
      <c r="H21" s="86">
        <v>430794</v>
      </c>
      <c r="I21" s="87">
        <v>-430794</v>
      </c>
      <c r="K21" s="86">
        <v>2508185.7400000002</v>
      </c>
      <c r="L21" s="88">
        <f t="shared" si="0"/>
        <v>-2508185.7400000002</v>
      </c>
      <c r="N21" s="86">
        <v>-2508185.7400000002</v>
      </c>
      <c r="O21" s="89">
        <f t="shared" si="1"/>
        <v>0</v>
      </c>
    </row>
    <row r="22" spans="1:15">
      <c r="A22" s="84" t="s">
        <v>126</v>
      </c>
      <c r="B22" s="84"/>
      <c r="C22" s="84" t="s">
        <v>127</v>
      </c>
      <c r="D22" s="85" t="s">
        <v>96</v>
      </c>
      <c r="F22" s="86">
        <v>2766806.07</v>
      </c>
      <c r="G22" s="86">
        <v>1692844</v>
      </c>
      <c r="H22" s="86">
        <v>1135194</v>
      </c>
      <c r="I22" s="87">
        <v>557650</v>
      </c>
      <c r="K22" s="86">
        <v>2209156.0699999998</v>
      </c>
      <c r="L22" s="88">
        <f t="shared" si="0"/>
        <v>-2209156.0699999998</v>
      </c>
      <c r="N22" s="86">
        <v>-2209156.0699999998</v>
      </c>
      <c r="O22" s="89">
        <f t="shared" si="1"/>
        <v>0</v>
      </c>
    </row>
    <row r="23" spans="1:15">
      <c r="A23" s="84" t="s">
        <v>128</v>
      </c>
      <c r="B23" s="84"/>
      <c r="C23" s="84" t="s">
        <v>129</v>
      </c>
      <c r="D23" s="85" t="s">
        <v>96</v>
      </c>
      <c r="F23" s="86">
        <v>1248047.68</v>
      </c>
      <c r="H23" s="86">
        <v>112783</v>
      </c>
      <c r="I23" s="87">
        <v>-112783</v>
      </c>
      <c r="K23" s="86">
        <v>1360830.68</v>
      </c>
      <c r="L23" s="88">
        <f t="shared" si="0"/>
        <v>-1360830.68</v>
      </c>
      <c r="N23" s="86">
        <v>-1360830.68</v>
      </c>
      <c r="O23" s="89">
        <f t="shared" si="1"/>
        <v>0</v>
      </c>
    </row>
    <row r="24" spans="1:15">
      <c r="A24" s="84" t="s">
        <v>130</v>
      </c>
      <c r="B24" s="84"/>
      <c r="C24" s="84" t="s">
        <v>131</v>
      </c>
      <c r="D24" s="85" t="s">
        <v>96</v>
      </c>
      <c r="F24" s="86">
        <v>604054.42000000004</v>
      </c>
      <c r="H24" s="86">
        <v>94287</v>
      </c>
      <c r="I24" s="87">
        <v>-94287</v>
      </c>
      <c r="K24" s="86">
        <v>698341.42</v>
      </c>
      <c r="L24" s="88">
        <f t="shared" si="0"/>
        <v>-698341.42</v>
      </c>
      <c r="N24" s="86">
        <v>-698341.42</v>
      </c>
      <c r="O24" s="89">
        <f t="shared" si="1"/>
        <v>0</v>
      </c>
    </row>
    <row r="25" spans="1:15">
      <c r="A25" s="84" t="s">
        <v>325</v>
      </c>
      <c r="B25" s="84"/>
      <c r="C25" s="84" t="s">
        <v>326</v>
      </c>
      <c r="D25" s="85" t="s">
        <v>96</v>
      </c>
      <c r="E25" s="86">
        <v>217309.17</v>
      </c>
      <c r="I25" s="87">
        <v>0</v>
      </c>
      <c r="J25" s="86">
        <v>217309.17</v>
      </c>
      <c r="L25" s="88">
        <f t="shared" si="0"/>
        <v>217309.17</v>
      </c>
      <c r="N25" s="86">
        <v>217309.17</v>
      </c>
      <c r="O25" s="89">
        <f t="shared" si="1"/>
        <v>0</v>
      </c>
    </row>
    <row r="26" spans="1:15">
      <c r="A26" s="84" t="s">
        <v>327</v>
      </c>
      <c r="B26" s="84"/>
      <c r="C26" s="84" t="s">
        <v>328</v>
      </c>
      <c r="D26" s="85" t="s">
        <v>96</v>
      </c>
      <c r="F26" s="86">
        <v>32596.38</v>
      </c>
      <c r="I26" s="87">
        <v>0</v>
      </c>
      <c r="K26" s="86">
        <v>32596.38</v>
      </c>
      <c r="L26" s="88">
        <f t="shared" si="0"/>
        <v>-32596.38</v>
      </c>
      <c r="N26" s="86">
        <v>-32596.38</v>
      </c>
      <c r="O26" s="89">
        <f t="shared" si="1"/>
        <v>0</v>
      </c>
    </row>
    <row r="27" spans="1:15">
      <c r="A27" s="84" t="s">
        <v>132</v>
      </c>
      <c r="B27" s="84"/>
      <c r="C27" s="84" t="s">
        <v>133</v>
      </c>
      <c r="D27" s="85" t="s">
        <v>96</v>
      </c>
      <c r="E27" s="86">
        <v>80331311.640186504</v>
      </c>
      <c r="G27" s="86">
        <v>39274678.521443814</v>
      </c>
      <c r="H27" s="86">
        <v>33584324.630194038</v>
      </c>
      <c r="I27" s="87">
        <v>5690353.8912497712</v>
      </c>
      <c r="J27" s="86">
        <v>86021665.531436265</v>
      </c>
      <c r="L27" s="88">
        <f t="shared" si="0"/>
        <v>86021665.531436265</v>
      </c>
      <c r="N27" s="86">
        <v>83702529.471828446</v>
      </c>
      <c r="O27" s="89">
        <f t="shared" si="1"/>
        <v>-2319136.0596078187</v>
      </c>
    </row>
    <row r="28" spans="1:15">
      <c r="A28" s="84" t="s">
        <v>134</v>
      </c>
      <c r="B28" s="84"/>
      <c r="C28" s="84" t="s">
        <v>135</v>
      </c>
      <c r="D28" s="85" t="s">
        <v>96</v>
      </c>
      <c r="F28" s="86">
        <v>14333374.259925699</v>
      </c>
      <c r="G28" s="86">
        <v>164685783.27149308</v>
      </c>
      <c r="H28" s="86">
        <v>137576196.3290948</v>
      </c>
      <c r="I28" s="87">
        <v>27109586.942398299</v>
      </c>
      <c r="J28" s="86">
        <v>12776212.682472611</v>
      </c>
      <c r="L28" s="88">
        <f t="shared" si="0"/>
        <v>12776212.682472611</v>
      </c>
      <c r="N28" s="86">
        <v>10783266.400717448</v>
      </c>
      <c r="O28" s="89">
        <f t="shared" si="1"/>
        <v>-1992946.2817551624</v>
      </c>
    </row>
    <row r="29" spans="1:15">
      <c r="A29" s="84" t="s">
        <v>407</v>
      </c>
      <c r="B29" s="84"/>
      <c r="C29" s="84" t="s">
        <v>329</v>
      </c>
      <c r="D29" s="85" t="s">
        <v>96</v>
      </c>
      <c r="F29" s="86">
        <v>0.99134040000000012</v>
      </c>
      <c r="G29" s="86">
        <v>2529634.6861580997</v>
      </c>
      <c r="H29" s="86">
        <v>2529583.77</v>
      </c>
      <c r="I29" s="87">
        <v>50.916158099174503</v>
      </c>
      <c r="J29" s="86">
        <v>49.924817699193952</v>
      </c>
      <c r="L29" s="88">
        <f t="shared" si="0"/>
        <v>49.924817699193952</v>
      </c>
      <c r="N29" s="86">
        <v>49.924817699193952</v>
      </c>
      <c r="O29" s="89">
        <f t="shared" si="1"/>
        <v>0</v>
      </c>
    </row>
    <row r="30" spans="1:15">
      <c r="A30" s="84" t="s">
        <v>136</v>
      </c>
      <c r="B30" s="84"/>
      <c r="C30" s="84" t="s">
        <v>137</v>
      </c>
      <c r="D30" s="85" t="s">
        <v>96</v>
      </c>
      <c r="F30" s="86">
        <v>4.1101992999999997</v>
      </c>
      <c r="I30" s="87">
        <v>0</v>
      </c>
      <c r="K30" s="86">
        <v>4.1101992999999997</v>
      </c>
      <c r="L30" s="88">
        <f t="shared" si="0"/>
        <v>-4.1101992999999997</v>
      </c>
      <c r="N30" s="86">
        <v>-4.1101992999999997</v>
      </c>
      <c r="O30" s="89">
        <f t="shared" si="1"/>
        <v>0</v>
      </c>
    </row>
    <row r="31" spans="1:15">
      <c r="A31" s="84" t="s">
        <v>138</v>
      </c>
      <c r="B31" s="84"/>
      <c r="C31" s="84" t="s">
        <v>139</v>
      </c>
      <c r="D31" s="85" t="s">
        <v>96</v>
      </c>
      <c r="E31" s="86">
        <v>0.34672730000000002</v>
      </c>
      <c r="G31" s="86">
        <v>35624743.540819012</v>
      </c>
      <c r="H31" s="86">
        <v>35624743.540819012</v>
      </c>
      <c r="I31" s="87">
        <v>0</v>
      </c>
      <c r="J31" s="86">
        <v>0.34672729969024657</v>
      </c>
      <c r="L31" s="88">
        <f t="shared" si="0"/>
        <v>0.34672729969024657</v>
      </c>
      <c r="N31" s="86">
        <v>0.34672729969024657</v>
      </c>
      <c r="O31" s="89">
        <f t="shared" si="1"/>
        <v>0</v>
      </c>
    </row>
    <row r="32" spans="1:15">
      <c r="A32" s="84" t="s">
        <v>140</v>
      </c>
      <c r="B32" s="84"/>
      <c r="C32" s="84" t="s">
        <v>139</v>
      </c>
      <c r="D32" s="85" t="s">
        <v>96</v>
      </c>
      <c r="G32" s="86">
        <v>157782538.02212504</v>
      </c>
      <c r="H32" s="86">
        <v>157782538.01212505</v>
      </c>
      <c r="I32" s="87">
        <v>0.01</v>
      </c>
      <c r="J32" s="86">
        <v>0.01</v>
      </c>
      <c r="L32" s="88">
        <f t="shared" si="0"/>
        <v>0.01</v>
      </c>
      <c r="N32" s="86">
        <v>0.01</v>
      </c>
      <c r="O32" s="89">
        <f t="shared" si="1"/>
        <v>0</v>
      </c>
    </row>
    <row r="33" spans="1:15">
      <c r="A33" s="84" t="s">
        <v>141</v>
      </c>
      <c r="B33" s="84"/>
      <c r="C33" s="84" t="s">
        <v>142</v>
      </c>
      <c r="D33" s="85" t="s">
        <v>96</v>
      </c>
      <c r="E33" s="86">
        <v>9.5859999999999999E-4</v>
      </c>
      <c r="I33" s="87">
        <v>0</v>
      </c>
      <c r="J33" s="86">
        <v>9.5859999999999999E-4</v>
      </c>
      <c r="L33" s="88">
        <f t="shared" si="0"/>
        <v>9.5859999999999999E-4</v>
      </c>
      <c r="N33" s="86">
        <v>9.5859999999999999E-4</v>
      </c>
      <c r="O33" s="89">
        <f t="shared" si="1"/>
        <v>0</v>
      </c>
    </row>
    <row r="34" spans="1:15">
      <c r="A34" s="84" t="s">
        <v>143</v>
      </c>
      <c r="B34" s="84"/>
      <c r="C34" s="84" t="s">
        <v>144</v>
      </c>
      <c r="D34" s="85" t="s">
        <v>96</v>
      </c>
      <c r="F34" s="86">
        <v>18069424.640137501</v>
      </c>
      <c r="G34" s="86">
        <v>14745076.198000003</v>
      </c>
      <c r="H34" s="86">
        <v>14084871.761924999</v>
      </c>
      <c r="I34" s="87">
        <v>660204.43607500312</v>
      </c>
      <c r="K34" s="86">
        <v>17409220.204062507</v>
      </c>
      <c r="L34" s="88">
        <f t="shared" si="0"/>
        <v>-17409220.204062507</v>
      </c>
      <c r="N34" s="86">
        <v>-17409220.204062507</v>
      </c>
      <c r="O34" s="89">
        <f t="shared" si="1"/>
        <v>0</v>
      </c>
    </row>
    <row r="35" spans="1:15">
      <c r="A35" s="84" t="s">
        <v>145</v>
      </c>
      <c r="B35" s="84"/>
      <c r="C35" s="84" t="s">
        <v>146</v>
      </c>
      <c r="D35" s="85" t="s">
        <v>147</v>
      </c>
      <c r="F35" s="86">
        <v>67154437.514616698</v>
      </c>
      <c r="G35" s="86">
        <v>181005159.85850823</v>
      </c>
      <c r="H35" s="86">
        <v>198141640.40080449</v>
      </c>
      <c r="I35" s="87">
        <v>-17136480.542296182</v>
      </c>
      <c r="K35" s="86">
        <v>84290918.056912884</v>
      </c>
      <c r="L35" s="88">
        <f t="shared" si="0"/>
        <v>-84290918.056912884</v>
      </c>
      <c r="N35" s="86">
        <v>-84290918.056912884</v>
      </c>
      <c r="O35" s="89">
        <f t="shared" si="1"/>
        <v>0</v>
      </c>
    </row>
    <row r="36" spans="1:15">
      <c r="A36" s="84" t="s">
        <v>330</v>
      </c>
      <c r="B36" s="84"/>
      <c r="C36" s="84" t="s">
        <v>331</v>
      </c>
      <c r="D36" s="85" t="s">
        <v>219</v>
      </c>
      <c r="F36" s="86">
        <v>0.4</v>
      </c>
      <c r="G36" s="86">
        <v>131594.76</v>
      </c>
      <c r="H36" s="86">
        <v>130681.62</v>
      </c>
      <c r="I36" s="87">
        <v>913.14</v>
      </c>
      <c r="J36" s="86">
        <v>912.74</v>
      </c>
      <c r="L36" s="88">
        <f t="shared" si="0"/>
        <v>912.74</v>
      </c>
      <c r="N36" s="86">
        <v>912.74</v>
      </c>
      <c r="O36" s="89">
        <f t="shared" si="1"/>
        <v>0</v>
      </c>
    </row>
    <row r="37" spans="1:15">
      <c r="A37" s="84" t="s">
        <v>148</v>
      </c>
      <c r="B37" s="84"/>
      <c r="C37" s="84" t="s">
        <v>149</v>
      </c>
      <c r="D37" s="85" t="s">
        <v>96</v>
      </c>
      <c r="F37" s="86">
        <v>26874500.01396</v>
      </c>
      <c r="H37" s="86">
        <v>-25611720.013400003</v>
      </c>
      <c r="I37" s="87">
        <v>25611720.013400003</v>
      </c>
      <c r="K37" s="86">
        <v>1262780.0005599975</v>
      </c>
      <c r="L37" s="88">
        <f t="shared" si="0"/>
        <v>-1262780.0005599975</v>
      </c>
      <c r="N37" s="86">
        <v>-1262780.0005599975</v>
      </c>
      <c r="O37" s="89">
        <f t="shared" si="1"/>
        <v>0</v>
      </c>
    </row>
    <row r="38" spans="1:15">
      <c r="A38" s="84" t="s">
        <v>150</v>
      </c>
      <c r="B38" s="84"/>
      <c r="C38" s="84" t="s">
        <v>151</v>
      </c>
      <c r="D38" s="85" t="s">
        <v>96</v>
      </c>
      <c r="E38" s="86">
        <v>118179275.663766</v>
      </c>
      <c r="G38" s="86">
        <v>186722183.52301198</v>
      </c>
      <c r="H38" s="86">
        <v>198366986.47012013</v>
      </c>
      <c r="I38" s="87">
        <v>-11644802.947108155</v>
      </c>
      <c r="J38" s="86">
        <v>106534472.71665786</v>
      </c>
      <c r="L38" s="88">
        <f t="shared" si="0"/>
        <v>106534472.71665786</v>
      </c>
      <c r="N38" s="86">
        <v>106534472.71665786</v>
      </c>
      <c r="O38" s="89">
        <f t="shared" si="1"/>
        <v>0</v>
      </c>
    </row>
    <row r="39" spans="1:15">
      <c r="A39" s="84" t="s">
        <v>152</v>
      </c>
      <c r="B39" s="84"/>
      <c r="C39" s="84" t="s">
        <v>153</v>
      </c>
      <c r="D39" s="85" t="s">
        <v>147</v>
      </c>
      <c r="E39" s="86">
        <v>9815735.1543801017</v>
      </c>
      <c r="G39" s="86">
        <v>27462285.145200003</v>
      </c>
      <c r="H39" s="86">
        <v>28270169.613400001</v>
      </c>
      <c r="I39" s="87">
        <v>-807884.46819999698</v>
      </c>
      <c r="J39" s="86">
        <v>9007850.6861801092</v>
      </c>
      <c r="L39" s="88">
        <f t="shared" si="0"/>
        <v>9007850.6861801092</v>
      </c>
      <c r="N39" s="86">
        <v>9007850.6861801092</v>
      </c>
      <c r="O39" s="89">
        <f t="shared" si="1"/>
        <v>0</v>
      </c>
    </row>
    <row r="40" spans="1:15">
      <c r="A40" s="84" t="s">
        <v>154</v>
      </c>
      <c r="B40" s="84"/>
      <c r="C40" s="84" t="s">
        <v>155</v>
      </c>
      <c r="D40" s="85" t="s">
        <v>96</v>
      </c>
      <c r="F40" s="86">
        <v>2329109</v>
      </c>
      <c r="G40" s="86">
        <v>9027000</v>
      </c>
      <c r="H40" s="86">
        <v>10854905</v>
      </c>
      <c r="I40" s="87">
        <v>-1827905</v>
      </c>
      <c r="K40" s="86">
        <v>4157014</v>
      </c>
      <c r="L40" s="88">
        <f t="shared" si="0"/>
        <v>-4157014</v>
      </c>
      <c r="N40" s="86">
        <v>-4157014</v>
      </c>
      <c r="O40" s="89">
        <f t="shared" si="1"/>
        <v>0</v>
      </c>
    </row>
    <row r="41" spans="1:15">
      <c r="A41" s="84" t="s">
        <v>408</v>
      </c>
      <c r="B41" s="84"/>
      <c r="C41" s="84" t="s">
        <v>409</v>
      </c>
      <c r="D41" s="85" t="s">
        <v>96</v>
      </c>
      <c r="G41" s="86">
        <v>180000</v>
      </c>
      <c r="I41" s="87">
        <v>180000</v>
      </c>
      <c r="J41" s="86">
        <v>180000</v>
      </c>
      <c r="L41" s="88">
        <f t="shared" si="0"/>
        <v>180000</v>
      </c>
      <c r="N41" s="86">
        <v>180000</v>
      </c>
      <c r="O41" s="89">
        <f t="shared" si="1"/>
        <v>0</v>
      </c>
    </row>
    <row r="42" spans="1:15">
      <c r="A42" s="84" t="s">
        <v>156</v>
      </c>
      <c r="B42" s="84"/>
      <c r="C42" s="84" t="s">
        <v>12</v>
      </c>
      <c r="D42" s="85" t="s">
        <v>96</v>
      </c>
      <c r="F42" s="86">
        <v>287262</v>
      </c>
      <c r="G42" s="86">
        <v>3358359</v>
      </c>
      <c r="H42" s="86">
        <v>2266688</v>
      </c>
      <c r="I42" s="87">
        <v>1091671</v>
      </c>
      <c r="J42" s="86">
        <v>804409</v>
      </c>
      <c r="L42" s="88">
        <f t="shared" si="0"/>
        <v>804409</v>
      </c>
      <c r="N42" s="86">
        <v>804409</v>
      </c>
      <c r="O42" s="89">
        <f t="shared" si="1"/>
        <v>0</v>
      </c>
    </row>
    <row r="43" spans="1:15">
      <c r="A43" s="84" t="s">
        <v>157</v>
      </c>
      <c r="B43" s="84"/>
      <c r="C43" s="84" t="s">
        <v>158</v>
      </c>
      <c r="D43" s="85" t="s">
        <v>96</v>
      </c>
      <c r="H43" s="86">
        <v>87789</v>
      </c>
      <c r="I43" s="87">
        <v>-87789</v>
      </c>
      <c r="K43" s="86">
        <v>87789</v>
      </c>
      <c r="L43" s="88">
        <f t="shared" si="0"/>
        <v>-87789</v>
      </c>
      <c r="N43" s="86">
        <v>-87789</v>
      </c>
      <c r="O43" s="89">
        <f t="shared" si="1"/>
        <v>0</v>
      </c>
    </row>
    <row r="44" spans="1:15">
      <c r="A44" s="84" t="s">
        <v>159</v>
      </c>
      <c r="B44" s="84"/>
      <c r="C44" s="84" t="s">
        <v>13</v>
      </c>
      <c r="D44" s="85" t="s">
        <v>96</v>
      </c>
      <c r="F44" s="86">
        <v>186690</v>
      </c>
      <c r="G44" s="86">
        <v>210671</v>
      </c>
      <c r="H44" s="86">
        <v>1701466</v>
      </c>
      <c r="I44" s="87">
        <v>-1490795</v>
      </c>
      <c r="K44" s="86">
        <v>1677485</v>
      </c>
      <c r="L44" s="88">
        <f t="shared" si="0"/>
        <v>-1677485</v>
      </c>
      <c r="N44" s="86">
        <v>-1677485</v>
      </c>
      <c r="O44" s="89">
        <f t="shared" si="1"/>
        <v>0</v>
      </c>
    </row>
    <row r="45" spans="1:15">
      <c r="A45" s="84" t="s">
        <v>160</v>
      </c>
      <c r="B45" s="84"/>
      <c r="C45" s="84" t="s">
        <v>18</v>
      </c>
      <c r="D45" s="85" t="s">
        <v>96</v>
      </c>
      <c r="F45" s="86">
        <v>1542443</v>
      </c>
      <c r="G45" s="86">
        <v>2681186</v>
      </c>
      <c r="I45" s="87">
        <v>2681186</v>
      </c>
      <c r="J45" s="86">
        <v>1138743</v>
      </c>
      <c r="L45" s="88">
        <f t="shared" si="0"/>
        <v>1138743</v>
      </c>
      <c r="N45" s="86">
        <v>1138743</v>
      </c>
      <c r="O45" s="89">
        <f t="shared" si="1"/>
        <v>0</v>
      </c>
    </row>
    <row r="46" spans="1:15">
      <c r="A46" s="84" t="s">
        <v>163</v>
      </c>
      <c r="B46" s="84"/>
      <c r="C46" s="84" t="s">
        <v>11</v>
      </c>
      <c r="D46" s="85" t="s">
        <v>96</v>
      </c>
      <c r="E46" s="86">
        <v>4529763</v>
      </c>
      <c r="I46" s="87">
        <v>0</v>
      </c>
      <c r="J46" s="86">
        <v>4529763</v>
      </c>
      <c r="L46" s="88">
        <f t="shared" si="0"/>
        <v>4529763</v>
      </c>
      <c r="N46" s="86">
        <v>4529763</v>
      </c>
      <c r="O46" s="89">
        <f t="shared" si="1"/>
        <v>0</v>
      </c>
    </row>
    <row r="47" spans="1:15">
      <c r="A47" s="84" t="s">
        <v>332</v>
      </c>
      <c r="B47" s="84"/>
      <c r="C47" s="84" t="s">
        <v>333</v>
      </c>
      <c r="D47" s="85" t="s">
        <v>96</v>
      </c>
      <c r="E47" s="86">
        <v>98680</v>
      </c>
      <c r="I47" s="87">
        <v>0</v>
      </c>
      <c r="J47" s="86">
        <v>98680</v>
      </c>
      <c r="L47" s="88">
        <f t="shared" si="0"/>
        <v>98680</v>
      </c>
      <c r="N47" s="86">
        <v>98680</v>
      </c>
      <c r="O47" s="89">
        <f t="shared" si="1"/>
        <v>0</v>
      </c>
    </row>
    <row r="48" spans="1:15">
      <c r="A48" s="84" t="s">
        <v>164</v>
      </c>
      <c r="B48" s="84"/>
      <c r="C48" s="84" t="s">
        <v>334</v>
      </c>
      <c r="D48" s="85" t="s">
        <v>96</v>
      </c>
      <c r="E48" s="86">
        <v>2.5642700000000001E-2</v>
      </c>
      <c r="G48" s="86">
        <v>35386990.334640406</v>
      </c>
      <c r="I48" s="87">
        <v>35386990.334640406</v>
      </c>
      <c r="J48" s="86">
        <v>35386990.360283107</v>
      </c>
      <c r="L48" s="88">
        <f t="shared" si="0"/>
        <v>35386990.360283107</v>
      </c>
      <c r="N48" s="86">
        <v>35386990.360283107</v>
      </c>
      <c r="O48" s="89">
        <f t="shared" si="1"/>
        <v>0</v>
      </c>
    </row>
    <row r="49" spans="1:15">
      <c r="A49" s="84" t="s">
        <v>166</v>
      </c>
      <c r="B49" s="84"/>
      <c r="C49" s="84" t="s">
        <v>335</v>
      </c>
      <c r="D49" s="85" t="s">
        <v>96</v>
      </c>
      <c r="E49" s="86">
        <v>0.42150139999999992</v>
      </c>
      <c r="H49" s="86">
        <v>31013872.829607498</v>
      </c>
      <c r="I49" s="87">
        <v>-31013872.829607502</v>
      </c>
      <c r="K49" s="86">
        <v>31013872.408106104</v>
      </c>
      <c r="L49" s="88">
        <f t="shared" si="0"/>
        <v>-31013872.408106104</v>
      </c>
      <c r="N49" s="86">
        <v>-31013872.408106104</v>
      </c>
      <c r="O49" s="89">
        <f t="shared" si="1"/>
        <v>0</v>
      </c>
    </row>
    <row r="50" spans="1:15">
      <c r="A50" s="84" t="s">
        <v>168</v>
      </c>
      <c r="B50" s="84"/>
      <c r="C50" s="84" t="s">
        <v>336</v>
      </c>
      <c r="D50" s="85" t="s">
        <v>96</v>
      </c>
      <c r="E50" s="86">
        <v>58686.799359799996</v>
      </c>
      <c r="G50" s="86">
        <v>37417487</v>
      </c>
      <c r="H50" s="86">
        <v>34770338</v>
      </c>
      <c r="I50" s="87">
        <v>2647149</v>
      </c>
      <c r="J50" s="86">
        <v>2705835.7993597984</v>
      </c>
      <c r="L50" s="88">
        <f t="shared" si="0"/>
        <v>2705835.7993597984</v>
      </c>
      <c r="N50" s="86">
        <v>2705835.7993597984</v>
      </c>
      <c r="O50" s="89">
        <f t="shared" si="1"/>
        <v>0</v>
      </c>
    </row>
    <row r="51" spans="1:15">
      <c r="A51" s="84" t="s">
        <v>169</v>
      </c>
      <c r="B51" s="84"/>
      <c r="C51" s="84" t="s">
        <v>337</v>
      </c>
      <c r="D51" s="85" t="s">
        <v>96</v>
      </c>
      <c r="H51" s="86">
        <v>203606</v>
      </c>
      <c r="I51" s="87">
        <v>-203606</v>
      </c>
      <c r="K51" s="86">
        <v>203606</v>
      </c>
      <c r="L51" s="88">
        <f t="shared" si="0"/>
        <v>-203606</v>
      </c>
      <c r="N51" s="86">
        <v>-203606</v>
      </c>
      <c r="O51" s="89">
        <f t="shared" si="1"/>
        <v>0</v>
      </c>
    </row>
    <row r="52" spans="1:15">
      <c r="A52" s="84" t="s">
        <v>171</v>
      </c>
      <c r="B52" s="84"/>
      <c r="C52" s="84" t="s">
        <v>172</v>
      </c>
      <c r="D52" s="85" t="s">
        <v>96</v>
      </c>
      <c r="H52" s="86">
        <v>223126</v>
      </c>
      <c r="I52" s="87">
        <v>-223126</v>
      </c>
      <c r="K52" s="86">
        <v>223126</v>
      </c>
      <c r="L52" s="88">
        <f t="shared" si="0"/>
        <v>-223126</v>
      </c>
      <c r="N52" s="86">
        <v>-223126</v>
      </c>
      <c r="O52" s="89">
        <f t="shared" si="1"/>
        <v>0</v>
      </c>
    </row>
    <row r="53" spans="1:15">
      <c r="A53" s="84" t="s">
        <v>338</v>
      </c>
      <c r="B53" s="84"/>
      <c r="C53" s="84" t="s">
        <v>339</v>
      </c>
      <c r="D53" s="85" t="s">
        <v>96</v>
      </c>
      <c r="H53" s="86">
        <v>2136</v>
      </c>
      <c r="I53" s="87">
        <v>-2136</v>
      </c>
      <c r="K53" s="86">
        <v>2136</v>
      </c>
      <c r="L53" s="88">
        <f t="shared" si="0"/>
        <v>-2136</v>
      </c>
      <c r="N53" s="86">
        <v>-2136</v>
      </c>
      <c r="O53" s="89">
        <f t="shared" si="1"/>
        <v>0</v>
      </c>
    </row>
    <row r="54" spans="1:15">
      <c r="A54" s="84" t="s">
        <v>173</v>
      </c>
      <c r="B54" s="84"/>
      <c r="C54" s="84" t="s">
        <v>14</v>
      </c>
      <c r="D54" s="85" t="s">
        <v>96</v>
      </c>
      <c r="F54" s="86">
        <v>50729.127499900002</v>
      </c>
      <c r="G54" s="86">
        <v>352211</v>
      </c>
      <c r="H54" s="86">
        <v>386074.93890000001</v>
      </c>
      <c r="I54" s="87">
        <v>-33863.938900000081</v>
      </c>
      <c r="K54" s="86">
        <v>84593.066399900024</v>
      </c>
      <c r="L54" s="88">
        <f t="shared" si="0"/>
        <v>-84593.066399900024</v>
      </c>
      <c r="N54" s="86">
        <v>-84593.066399900024</v>
      </c>
      <c r="O54" s="89">
        <f t="shared" si="1"/>
        <v>0</v>
      </c>
    </row>
    <row r="55" spans="1:15">
      <c r="A55" s="84" t="s">
        <v>174</v>
      </c>
      <c r="B55" s="84"/>
      <c r="C55" s="84" t="s">
        <v>91</v>
      </c>
      <c r="D55" s="85" t="s">
        <v>96</v>
      </c>
      <c r="F55" s="86">
        <v>1819480</v>
      </c>
      <c r="I55" s="87">
        <v>0</v>
      </c>
      <c r="K55" s="86">
        <v>1819480</v>
      </c>
      <c r="L55" s="88">
        <f t="shared" si="0"/>
        <v>-1819480</v>
      </c>
      <c r="N55" s="86">
        <v>-1819480</v>
      </c>
      <c r="O55" s="89">
        <f t="shared" si="1"/>
        <v>0</v>
      </c>
    </row>
    <row r="56" spans="1:15">
      <c r="A56" s="84" t="s">
        <v>175</v>
      </c>
      <c r="B56" s="84"/>
      <c r="C56" s="84" t="s">
        <v>16</v>
      </c>
      <c r="D56" s="85" t="s">
        <v>96</v>
      </c>
      <c r="F56" s="86">
        <v>3611151.09</v>
      </c>
      <c r="G56" s="86">
        <v>752318.5</v>
      </c>
      <c r="I56" s="87">
        <v>752318.5</v>
      </c>
      <c r="K56" s="86">
        <v>2858832.59</v>
      </c>
      <c r="L56" s="88">
        <f t="shared" si="0"/>
        <v>-2858832.59</v>
      </c>
      <c r="N56" s="86">
        <v>-2858832.59</v>
      </c>
      <c r="O56" s="89">
        <f t="shared" si="1"/>
        <v>0</v>
      </c>
    </row>
    <row r="57" spans="1:15">
      <c r="A57" s="84" t="s">
        <v>176</v>
      </c>
      <c r="B57" s="84"/>
      <c r="C57" s="84" t="s">
        <v>87</v>
      </c>
      <c r="D57" s="85" t="s">
        <v>96</v>
      </c>
      <c r="F57" s="86">
        <v>1240000</v>
      </c>
      <c r="H57" s="86">
        <v>330000</v>
      </c>
      <c r="I57" s="87">
        <v>-330000</v>
      </c>
      <c r="K57" s="86">
        <v>1570000</v>
      </c>
      <c r="L57" s="88">
        <f t="shared" si="0"/>
        <v>-1570000</v>
      </c>
      <c r="N57" s="86">
        <v>-1570000</v>
      </c>
      <c r="O57" s="89">
        <f t="shared" si="1"/>
        <v>0</v>
      </c>
    </row>
    <row r="58" spans="1:15">
      <c r="A58" s="84" t="s">
        <v>177</v>
      </c>
      <c r="B58" s="84"/>
      <c r="C58" s="84" t="s">
        <v>42</v>
      </c>
      <c r="D58" s="85" t="s">
        <v>147</v>
      </c>
      <c r="F58" s="86">
        <v>480446.50047199993</v>
      </c>
      <c r="G58" s="86">
        <v>487587.63729430008</v>
      </c>
      <c r="I58" s="87">
        <v>487587.63729430013</v>
      </c>
      <c r="J58" s="86">
        <v>7141.1368223001809</v>
      </c>
      <c r="L58" s="88">
        <f t="shared" si="0"/>
        <v>7141.1368223001809</v>
      </c>
      <c r="N58" s="86">
        <v>7141.1368223001809</v>
      </c>
      <c r="O58" s="89">
        <f t="shared" si="1"/>
        <v>0</v>
      </c>
    </row>
    <row r="59" spans="1:15">
      <c r="A59" s="84" t="s">
        <v>178</v>
      </c>
      <c r="B59" s="84"/>
      <c r="C59" s="84" t="s">
        <v>179</v>
      </c>
      <c r="D59" s="85" t="s">
        <v>147</v>
      </c>
      <c r="F59" s="86">
        <v>588250.5</v>
      </c>
      <c r="G59" s="86">
        <v>161385</v>
      </c>
      <c r="I59" s="87">
        <v>161385</v>
      </c>
      <c r="K59" s="86">
        <v>426865.5</v>
      </c>
      <c r="L59" s="88">
        <f t="shared" si="0"/>
        <v>-426865.5</v>
      </c>
      <c r="N59" s="86">
        <v>-426865.5</v>
      </c>
      <c r="O59" s="89">
        <f t="shared" si="1"/>
        <v>0</v>
      </c>
    </row>
    <row r="60" spans="1:15">
      <c r="A60" s="84" t="s">
        <v>180</v>
      </c>
      <c r="B60" s="84"/>
      <c r="C60" s="84" t="s">
        <v>181</v>
      </c>
      <c r="D60" s="85" t="s">
        <v>147</v>
      </c>
      <c r="F60" s="86">
        <v>1215836.7028000001</v>
      </c>
      <c r="G60" s="86">
        <v>234813.22829999999</v>
      </c>
      <c r="I60" s="87">
        <v>234813.22829999999</v>
      </c>
      <c r="K60" s="86">
        <v>981023.47450000013</v>
      </c>
      <c r="L60" s="88">
        <f t="shared" si="0"/>
        <v>-981023.47450000013</v>
      </c>
      <c r="N60" s="86">
        <v>-981023.47450000013</v>
      </c>
      <c r="O60" s="89">
        <f t="shared" si="1"/>
        <v>0</v>
      </c>
    </row>
    <row r="61" spans="1:15">
      <c r="A61" s="84" t="s">
        <v>340</v>
      </c>
      <c r="B61" s="84"/>
      <c r="C61" s="84" t="s">
        <v>341</v>
      </c>
      <c r="D61" s="85" t="s">
        <v>147</v>
      </c>
      <c r="F61" s="86">
        <v>3375016.2466720003</v>
      </c>
      <c r="G61" s="86">
        <v>448034.67476799985</v>
      </c>
      <c r="I61" s="87">
        <v>448034.67476799985</v>
      </c>
      <c r="K61" s="86">
        <v>2926981.5719040008</v>
      </c>
      <c r="L61" s="88">
        <f t="shared" si="0"/>
        <v>-2926981.5719040008</v>
      </c>
      <c r="N61" s="86">
        <v>-2926981.5719040008</v>
      </c>
      <c r="O61" s="89">
        <f t="shared" si="1"/>
        <v>0</v>
      </c>
    </row>
    <row r="62" spans="1:15">
      <c r="A62" s="84" t="s">
        <v>182</v>
      </c>
      <c r="B62" s="84"/>
      <c r="C62" s="84" t="s">
        <v>183</v>
      </c>
      <c r="D62" s="85" t="s">
        <v>96</v>
      </c>
      <c r="E62" s="86">
        <v>7.9999899999999999E-2</v>
      </c>
      <c r="I62" s="87">
        <v>0</v>
      </c>
      <c r="J62" s="86">
        <v>7.9999899999999999E-2</v>
      </c>
      <c r="L62" s="88">
        <f t="shared" si="0"/>
        <v>7.9999899999999999E-2</v>
      </c>
      <c r="N62" s="86">
        <v>7.9999899999999999E-2</v>
      </c>
      <c r="O62" s="89">
        <f t="shared" si="1"/>
        <v>0</v>
      </c>
    </row>
    <row r="63" spans="1:15">
      <c r="A63" s="84" t="s">
        <v>184</v>
      </c>
      <c r="B63" s="84"/>
      <c r="C63" s="84" t="s">
        <v>185</v>
      </c>
      <c r="D63" s="85" t="s">
        <v>147</v>
      </c>
      <c r="E63" s="86">
        <v>5.8399899999999991E-2</v>
      </c>
      <c r="I63" s="87">
        <v>0</v>
      </c>
      <c r="J63" s="86">
        <v>5.8399899999999991E-2</v>
      </c>
      <c r="L63" s="88">
        <f t="shared" si="0"/>
        <v>5.8399899999999991E-2</v>
      </c>
      <c r="N63" s="86">
        <v>5.8399899999999991E-2</v>
      </c>
      <c r="O63" s="89">
        <f t="shared" si="1"/>
        <v>0</v>
      </c>
    </row>
    <row r="64" spans="1:15">
      <c r="A64" s="84" t="s">
        <v>186</v>
      </c>
      <c r="B64" s="84"/>
      <c r="C64" s="84" t="s">
        <v>187</v>
      </c>
      <c r="D64" s="85" t="s">
        <v>96</v>
      </c>
      <c r="G64" s="86">
        <v>843652.91</v>
      </c>
      <c r="H64" s="86">
        <v>843654.19</v>
      </c>
      <c r="I64" s="87">
        <v>-1.28</v>
      </c>
      <c r="K64" s="86">
        <v>1.28</v>
      </c>
      <c r="L64" s="88">
        <f t="shared" si="0"/>
        <v>-1.28</v>
      </c>
      <c r="N64" s="86">
        <v>-1.28</v>
      </c>
      <c r="O64" s="89">
        <f t="shared" si="1"/>
        <v>0</v>
      </c>
    </row>
    <row r="65" spans="1:15">
      <c r="A65" s="84" t="s">
        <v>188</v>
      </c>
      <c r="B65" s="84"/>
      <c r="C65" s="84" t="s">
        <v>185</v>
      </c>
      <c r="D65" s="85" t="s">
        <v>96</v>
      </c>
      <c r="F65" s="86">
        <v>60992564.340000004</v>
      </c>
      <c r="I65" s="87">
        <v>0</v>
      </c>
      <c r="K65" s="86">
        <v>60992564.340000004</v>
      </c>
      <c r="L65" s="88">
        <f t="shared" si="0"/>
        <v>-60992564.340000004</v>
      </c>
      <c r="N65" s="86">
        <v>-60992564.340000004</v>
      </c>
      <c r="O65" s="89">
        <f t="shared" si="1"/>
        <v>0</v>
      </c>
    </row>
    <row r="66" spans="1:15">
      <c r="A66" s="84" t="s">
        <v>410</v>
      </c>
      <c r="B66" s="84"/>
      <c r="C66" s="84" t="s">
        <v>373</v>
      </c>
      <c r="D66" s="85" t="s">
        <v>96</v>
      </c>
      <c r="E66" s="86">
        <v>3500000</v>
      </c>
      <c r="I66" s="87">
        <v>0</v>
      </c>
      <c r="J66" s="86">
        <v>3500000</v>
      </c>
      <c r="L66" s="88">
        <f t="shared" si="0"/>
        <v>3500000</v>
      </c>
      <c r="N66" s="86">
        <v>3500000</v>
      </c>
      <c r="O66" s="89">
        <f t="shared" si="1"/>
        <v>0</v>
      </c>
    </row>
    <row r="67" spans="1:15">
      <c r="A67" s="84" t="s">
        <v>189</v>
      </c>
      <c r="B67" s="84"/>
      <c r="C67" s="84" t="s">
        <v>43</v>
      </c>
      <c r="D67" s="85" t="s">
        <v>147</v>
      </c>
      <c r="F67" s="86">
        <v>1.0999000000000002E-3</v>
      </c>
      <c r="I67" s="87">
        <v>0</v>
      </c>
      <c r="K67" s="86">
        <v>1.0999000000000002E-3</v>
      </c>
      <c r="L67" s="88">
        <f t="shared" si="0"/>
        <v>-1.0999000000000002E-3</v>
      </c>
      <c r="N67" s="86">
        <v>-1.0999000000000002E-3</v>
      </c>
      <c r="O67" s="89">
        <f t="shared" si="1"/>
        <v>0</v>
      </c>
    </row>
    <row r="68" spans="1:15">
      <c r="A68" s="84" t="s">
        <v>411</v>
      </c>
      <c r="B68" s="84"/>
      <c r="C68" s="84" t="s">
        <v>412</v>
      </c>
      <c r="D68" s="85" t="s">
        <v>147</v>
      </c>
      <c r="G68" s="86">
        <v>572939.83480000007</v>
      </c>
      <c r="H68" s="86">
        <v>15519640</v>
      </c>
      <c r="I68" s="87">
        <v>-14946700.165200002</v>
      </c>
      <c r="K68" s="86">
        <v>14946700.165200001</v>
      </c>
      <c r="L68" s="88">
        <f t="shared" si="0"/>
        <v>-14946700.165200001</v>
      </c>
      <c r="N68" s="86">
        <v>-14946700.165200001</v>
      </c>
      <c r="O68" s="89">
        <f t="shared" si="1"/>
        <v>0</v>
      </c>
    </row>
    <row r="69" spans="1:15">
      <c r="A69" s="84" t="s">
        <v>342</v>
      </c>
      <c r="B69" s="84"/>
      <c r="C69" s="84" t="s">
        <v>343</v>
      </c>
      <c r="D69" s="85" t="s">
        <v>147</v>
      </c>
      <c r="F69" s="86">
        <v>16539399.813299999</v>
      </c>
      <c r="G69" s="86">
        <v>39635676.121799991</v>
      </c>
      <c r="H69" s="86">
        <v>4083900</v>
      </c>
      <c r="I69" s="87">
        <v>35551776.121799998</v>
      </c>
      <c r="J69" s="86">
        <v>19012376.308499999</v>
      </c>
      <c r="L69" s="88">
        <f t="shared" si="0"/>
        <v>19012376.308499999</v>
      </c>
      <c r="N69" s="86">
        <v>19012376.308499999</v>
      </c>
      <c r="O69" s="89">
        <f t="shared" si="1"/>
        <v>0</v>
      </c>
    </row>
    <row r="70" spans="1:15">
      <c r="A70" s="84" t="s">
        <v>190</v>
      </c>
      <c r="B70" s="84"/>
      <c r="C70" s="84" t="s">
        <v>344</v>
      </c>
      <c r="D70" s="85" t="s">
        <v>147</v>
      </c>
      <c r="E70" s="86">
        <v>38155.145623999997</v>
      </c>
      <c r="H70" s="86">
        <v>38722.265435699999</v>
      </c>
      <c r="I70" s="87">
        <v>-38722.265435699999</v>
      </c>
      <c r="K70" s="86">
        <v>567.11981170000513</v>
      </c>
      <c r="L70" s="88">
        <f t="shared" si="0"/>
        <v>-567.11981170000513</v>
      </c>
      <c r="N70" s="86">
        <v>-567.11981170000513</v>
      </c>
      <c r="O70" s="89">
        <f t="shared" si="1"/>
        <v>0</v>
      </c>
    </row>
    <row r="71" spans="1:15">
      <c r="A71" s="84" t="s">
        <v>191</v>
      </c>
      <c r="B71" s="84"/>
      <c r="C71" s="84" t="s">
        <v>192</v>
      </c>
      <c r="D71" s="85" t="s">
        <v>147</v>
      </c>
      <c r="E71" s="86">
        <v>58147.543799999992</v>
      </c>
      <c r="H71" s="86">
        <v>26582.740399999999</v>
      </c>
      <c r="I71" s="87">
        <v>-26582.740400000006</v>
      </c>
      <c r="J71" s="86">
        <v>31564.803399999986</v>
      </c>
      <c r="L71" s="88">
        <f t="shared" si="0"/>
        <v>31564.803399999986</v>
      </c>
      <c r="N71" s="86">
        <v>31564.803399999986</v>
      </c>
      <c r="O71" s="89">
        <f t="shared" si="1"/>
        <v>0</v>
      </c>
    </row>
    <row r="72" spans="1:15">
      <c r="A72" s="84" t="s">
        <v>193</v>
      </c>
      <c r="B72" s="84"/>
      <c r="C72" s="84" t="s">
        <v>194</v>
      </c>
      <c r="D72" s="85" t="s">
        <v>147</v>
      </c>
      <c r="E72" s="86">
        <v>195412.76240000007</v>
      </c>
      <c r="H72" s="86">
        <v>63994.944300000003</v>
      </c>
      <c r="I72" s="87">
        <v>-63994.944299999996</v>
      </c>
      <c r="J72" s="86">
        <v>131417.81810000006</v>
      </c>
      <c r="L72" s="88">
        <f t="shared" si="0"/>
        <v>131417.81810000006</v>
      </c>
      <c r="N72" s="86">
        <v>131417.81810000006</v>
      </c>
      <c r="O72" s="89">
        <f t="shared" si="1"/>
        <v>0</v>
      </c>
    </row>
    <row r="73" spans="1:15">
      <c r="A73" s="84" t="s">
        <v>359</v>
      </c>
      <c r="B73" s="84"/>
      <c r="C73" s="84" t="s">
        <v>341</v>
      </c>
      <c r="D73" s="85" t="s">
        <v>147</v>
      </c>
      <c r="E73" s="86">
        <v>584409.96799999999</v>
      </c>
      <c r="H73" s="86">
        <v>136620.26644069998</v>
      </c>
      <c r="I73" s="87">
        <v>-136620.26644069998</v>
      </c>
      <c r="J73" s="86">
        <v>447789.70155930007</v>
      </c>
      <c r="L73" s="88">
        <f t="shared" ref="L73:L134" si="2">IF(J73&gt;0,J73,-K73)</f>
        <v>447789.70155930007</v>
      </c>
      <c r="N73" s="86">
        <v>447789.70155930007</v>
      </c>
      <c r="O73" s="89">
        <f t="shared" si="1"/>
        <v>0</v>
      </c>
    </row>
    <row r="74" spans="1:15">
      <c r="A74" s="84" t="s">
        <v>195</v>
      </c>
      <c r="B74" s="84"/>
      <c r="C74" s="84" t="s">
        <v>196</v>
      </c>
      <c r="D74" s="85" t="s">
        <v>147</v>
      </c>
      <c r="F74" s="86">
        <v>5.9999999999999995E-4</v>
      </c>
      <c r="I74" s="87">
        <v>0</v>
      </c>
      <c r="K74" s="86">
        <v>5.9999999999999995E-4</v>
      </c>
      <c r="L74" s="88">
        <f t="shared" si="2"/>
        <v>-5.9999999999999995E-4</v>
      </c>
      <c r="N74" s="86">
        <v>-5.9999999999999995E-4</v>
      </c>
      <c r="O74" s="89">
        <f t="shared" ref="O74:O134" si="3">N74-L74</f>
        <v>0</v>
      </c>
    </row>
    <row r="75" spans="1:15">
      <c r="A75" s="84" t="s">
        <v>197</v>
      </c>
      <c r="B75" s="84"/>
      <c r="C75" s="84" t="s">
        <v>9</v>
      </c>
      <c r="D75" s="85" t="s">
        <v>96</v>
      </c>
      <c r="E75" s="86">
        <v>581205.96</v>
      </c>
      <c r="G75" s="86">
        <v>53791650.399999999</v>
      </c>
      <c r="H75" s="86">
        <v>54171053.299999997</v>
      </c>
      <c r="I75" s="87">
        <v>-379402.9</v>
      </c>
      <c r="J75" s="86">
        <v>201803.06</v>
      </c>
      <c r="L75" s="88">
        <f t="shared" si="2"/>
        <v>201803.06</v>
      </c>
      <c r="N75" s="86">
        <v>201803.06</v>
      </c>
      <c r="O75" s="89">
        <f t="shared" si="3"/>
        <v>0</v>
      </c>
    </row>
    <row r="76" spans="1:15">
      <c r="A76" s="84" t="s">
        <v>198</v>
      </c>
      <c r="B76" s="84"/>
      <c r="C76" s="84" t="s">
        <v>199</v>
      </c>
      <c r="D76" s="85" t="s">
        <v>96</v>
      </c>
      <c r="E76" s="86">
        <v>3070678.6499998998</v>
      </c>
      <c r="G76" s="86">
        <v>8271759.1900000004</v>
      </c>
      <c r="H76" s="86">
        <v>10331165.699999999</v>
      </c>
      <c r="I76" s="87">
        <v>-2059406.51</v>
      </c>
      <c r="J76" s="86">
        <v>1011272.1399999022</v>
      </c>
      <c r="L76" s="88">
        <f t="shared" si="2"/>
        <v>1011272.1399999022</v>
      </c>
      <c r="N76" s="86">
        <v>1011272.1399999022</v>
      </c>
      <c r="O76" s="89">
        <f t="shared" si="3"/>
        <v>0</v>
      </c>
    </row>
    <row r="77" spans="1:15">
      <c r="A77" s="84" t="s">
        <v>200</v>
      </c>
      <c r="B77" s="84"/>
      <c r="C77" s="84" t="s">
        <v>201</v>
      </c>
      <c r="D77" s="85" t="s">
        <v>96</v>
      </c>
      <c r="E77" s="86">
        <v>8512.5399997000004</v>
      </c>
      <c r="G77" s="86">
        <v>19148839</v>
      </c>
      <c r="H77" s="86">
        <v>19145449.98</v>
      </c>
      <c r="I77" s="87">
        <v>3389.02</v>
      </c>
      <c r="J77" s="86">
        <v>11901.559999701976</v>
      </c>
      <c r="L77" s="88">
        <f t="shared" si="2"/>
        <v>11901.559999701976</v>
      </c>
      <c r="N77" s="86">
        <v>11901.559999701976</v>
      </c>
      <c r="O77" s="89">
        <f t="shared" si="3"/>
        <v>0</v>
      </c>
    </row>
    <row r="78" spans="1:15">
      <c r="A78" s="84" t="s">
        <v>202</v>
      </c>
      <c r="B78" s="84"/>
      <c r="C78" s="84" t="s">
        <v>85</v>
      </c>
      <c r="D78" s="85" t="s">
        <v>96</v>
      </c>
      <c r="E78" s="86">
        <v>499111.45000010007</v>
      </c>
      <c r="G78" s="86">
        <v>11430751.800000001</v>
      </c>
      <c r="H78" s="86">
        <v>11927467.960000001</v>
      </c>
      <c r="I78" s="87">
        <v>-496716.16</v>
      </c>
      <c r="J78" s="86">
        <v>2395.29000010252</v>
      </c>
      <c r="L78" s="88">
        <f t="shared" si="2"/>
        <v>2395.29000010252</v>
      </c>
      <c r="N78" s="86">
        <v>2395.29000010252</v>
      </c>
      <c r="O78" s="89">
        <f t="shared" si="3"/>
        <v>0</v>
      </c>
    </row>
    <row r="79" spans="1:15">
      <c r="A79" s="84" t="s">
        <v>203</v>
      </c>
      <c r="B79" s="84"/>
      <c r="C79" s="84" t="s">
        <v>204</v>
      </c>
      <c r="D79" s="85" t="s">
        <v>96</v>
      </c>
      <c r="E79" s="86">
        <v>14675</v>
      </c>
      <c r="I79" s="87">
        <v>0</v>
      </c>
      <c r="J79" s="86">
        <v>14675</v>
      </c>
      <c r="L79" s="88">
        <f t="shared" si="2"/>
        <v>14675</v>
      </c>
      <c r="N79" s="86">
        <v>14675</v>
      </c>
      <c r="O79" s="89">
        <f t="shared" si="3"/>
        <v>0</v>
      </c>
    </row>
    <row r="80" spans="1:15">
      <c r="A80" s="84" t="s">
        <v>205</v>
      </c>
      <c r="B80" s="84"/>
      <c r="C80" s="84" t="s">
        <v>206</v>
      </c>
      <c r="D80" s="85" t="s">
        <v>96</v>
      </c>
      <c r="E80" s="86">
        <v>11298.179999900001</v>
      </c>
      <c r="G80" s="86">
        <v>3859013.52</v>
      </c>
      <c r="H80" s="86">
        <v>3858330.36</v>
      </c>
      <c r="I80" s="87">
        <v>683.16</v>
      </c>
      <c r="J80" s="86">
        <v>11981.339999899865</v>
      </c>
      <c r="L80" s="88">
        <f t="shared" si="2"/>
        <v>11981.339999899865</v>
      </c>
      <c r="N80" s="86">
        <v>11981.339999899865</v>
      </c>
      <c r="O80" s="89">
        <f t="shared" si="3"/>
        <v>0</v>
      </c>
    </row>
    <row r="81" spans="1:15">
      <c r="A81" s="84" t="s">
        <v>345</v>
      </c>
      <c r="B81" s="84"/>
      <c r="C81" s="84" t="s">
        <v>346</v>
      </c>
      <c r="D81" s="85" t="s">
        <v>96</v>
      </c>
      <c r="E81" s="86">
        <v>8.5500000000000007</v>
      </c>
      <c r="G81" s="86">
        <v>8903494.6300000008</v>
      </c>
      <c r="H81" s="86">
        <v>8873848.0500000007</v>
      </c>
      <c r="I81" s="87">
        <v>29646.58</v>
      </c>
      <c r="J81" s="86">
        <v>29655.13</v>
      </c>
      <c r="L81" s="88">
        <f t="shared" si="2"/>
        <v>29655.13</v>
      </c>
      <c r="N81" s="86">
        <v>29655.13</v>
      </c>
      <c r="O81" s="89">
        <f t="shared" si="3"/>
        <v>0</v>
      </c>
    </row>
    <row r="82" spans="1:15">
      <c r="A82" s="84" t="s">
        <v>207</v>
      </c>
      <c r="B82" s="84"/>
      <c r="C82" s="84" t="s">
        <v>10</v>
      </c>
      <c r="D82" s="85" t="s">
        <v>147</v>
      </c>
      <c r="E82" s="86">
        <v>2190359.5297462</v>
      </c>
      <c r="G82" s="86">
        <v>84733633.323699996</v>
      </c>
      <c r="H82" s="86">
        <v>86501379.801300004</v>
      </c>
      <c r="I82" s="87">
        <v>-1767746.4776000404</v>
      </c>
      <c r="J82" s="86">
        <v>422613.05214616773</v>
      </c>
      <c r="L82" s="88">
        <f t="shared" si="2"/>
        <v>422613.05214616773</v>
      </c>
      <c r="N82" s="86">
        <v>422613.05214616773</v>
      </c>
      <c r="O82" s="89">
        <f t="shared" si="3"/>
        <v>0</v>
      </c>
    </row>
    <row r="83" spans="1:15">
      <c r="A83" s="84" t="s">
        <v>208</v>
      </c>
      <c r="B83" s="84"/>
      <c r="C83" s="84" t="s">
        <v>209</v>
      </c>
      <c r="D83" s="85" t="s">
        <v>147</v>
      </c>
      <c r="E83" s="86">
        <v>8357.2095052000004</v>
      </c>
      <c r="G83" s="86">
        <v>35932593.314100005</v>
      </c>
      <c r="H83" s="86">
        <v>35902872.498899996</v>
      </c>
      <c r="I83" s="87">
        <v>29720.815200004577</v>
      </c>
      <c r="J83" s="86">
        <v>38078.024705200194</v>
      </c>
      <c r="L83" s="88">
        <f t="shared" si="2"/>
        <v>38078.024705200194</v>
      </c>
      <c r="N83" s="86">
        <v>38078.024705200194</v>
      </c>
      <c r="O83" s="89">
        <f t="shared" si="3"/>
        <v>0</v>
      </c>
    </row>
    <row r="84" spans="1:15">
      <c r="A84" s="84" t="s">
        <v>210</v>
      </c>
      <c r="B84" s="84"/>
      <c r="C84" s="84" t="s">
        <v>211</v>
      </c>
      <c r="D84" s="85" t="s">
        <v>147</v>
      </c>
      <c r="E84" s="86">
        <v>7805.4759998999998</v>
      </c>
      <c r="G84" s="86">
        <v>38495758.247999996</v>
      </c>
      <c r="H84" s="86">
        <v>38464472.8719</v>
      </c>
      <c r="I84" s="87">
        <v>31285.376099991798</v>
      </c>
      <c r="J84" s="86">
        <v>39090.852099895477</v>
      </c>
      <c r="L84" s="88">
        <f t="shared" si="2"/>
        <v>39090.852099895477</v>
      </c>
      <c r="N84" s="86">
        <v>39090.852099895477</v>
      </c>
      <c r="O84" s="89">
        <f t="shared" si="3"/>
        <v>0</v>
      </c>
    </row>
    <row r="85" spans="1:15">
      <c r="A85" s="84" t="s">
        <v>212</v>
      </c>
      <c r="B85" s="84"/>
      <c r="C85" s="84" t="s">
        <v>213</v>
      </c>
      <c r="D85" s="85" t="s">
        <v>147</v>
      </c>
      <c r="E85" s="86">
        <v>8.1092881999999999</v>
      </c>
      <c r="I85" s="87">
        <v>0</v>
      </c>
      <c r="J85" s="86">
        <v>8.1092881999999999</v>
      </c>
      <c r="L85" s="88">
        <f t="shared" si="2"/>
        <v>8.1092881999999999</v>
      </c>
      <c r="N85" s="86">
        <v>8.1092881999999999</v>
      </c>
      <c r="O85" s="89">
        <f t="shared" si="3"/>
        <v>0</v>
      </c>
    </row>
    <row r="86" spans="1:15">
      <c r="A86" s="84" t="s">
        <v>214</v>
      </c>
      <c r="B86" s="84"/>
      <c r="C86" s="84" t="s">
        <v>86</v>
      </c>
      <c r="D86" s="85" t="s">
        <v>147</v>
      </c>
      <c r="F86" s="86">
        <v>7519726.4971255008</v>
      </c>
      <c r="G86" s="86">
        <v>59100373.930200003</v>
      </c>
      <c r="H86" s="86">
        <v>51272892.161200002</v>
      </c>
      <c r="I86" s="87">
        <v>7827481.7690000152</v>
      </c>
      <c r="J86" s="86">
        <v>307755.27187451365</v>
      </c>
      <c r="L86" s="88">
        <f t="shared" si="2"/>
        <v>307755.27187451365</v>
      </c>
      <c r="N86" s="86">
        <v>307755.27187451365</v>
      </c>
      <c r="O86" s="89">
        <f t="shared" si="3"/>
        <v>0</v>
      </c>
    </row>
    <row r="87" spans="1:15">
      <c r="A87" s="84" t="s">
        <v>215</v>
      </c>
      <c r="B87" s="84"/>
      <c r="C87" s="84" t="s">
        <v>216</v>
      </c>
      <c r="D87" s="85" t="s">
        <v>147</v>
      </c>
      <c r="F87" s="86">
        <v>17.578199999999995</v>
      </c>
      <c r="G87" s="86">
        <v>3934738.05</v>
      </c>
      <c r="H87" s="86">
        <v>3923566.6632999997</v>
      </c>
      <c r="I87" s="87">
        <v>11171.386700000763</v>
      </c>
      <c r="J87" s="86">
        <v>11153.808500001431</v>
      </c>
      <c r="L87" s="88">
        <f t="shared" si="2"/>
        <v>11153.808500001431</v>
      </c>
      <c r="N87" s="86">
        <v>11153.808500001431</v>
      </c>
      <c r="O87" s="89">
        <f t="shared" si="3"/>
        <v>0</v>
      </c>
    </row>
    <row r="88" spans="1:15">
      <c r="A88" s="84" t="s">
        <v>347</v>
      </c>
      <c r="B88" s="84"/>
      <c r="C88" s="84" t="s">
        <v>348</v>
      </c>
      <c r="D88" s="85" t="s">
        <v>147</v>
      </c>
      <c r="E88" s="86">
        <v>6.7567000000000004</v>
      </c>
      <c r="G88" s="86">
        <v>76332699.189500004</v>
      </c>
      <c r="H88" s="86">
        <v>103016178.56589998</v>
      </c>
      <c r="I88" s="87">
        <v>-26683479.376399972</v>
      </c>
      <c r="K88" s="86">
        <v>26683472.619699974</v>
      </c>
      <c r="L88" s="88">
        <f t="shared" si="2"/>
        <v>-26683472.619699974</v>
      </c>
      <c r="N88" s="86">
        <v>-26683472.619699974</v>
      </c>
      <c r="O88" s="89">
        <f t="shared" si="3"/>
        <v>0</v>
      </c>
    </row>
    <row r="89" spans="1:15">
      <c r="A89" s="84" t="s">
        <v>217</v>
      </c>
      <c r="B89" s="84"/>
      <c r="C89" s="84" t="s">
        <v>218</v>
      </c>
      <c r="D89" s="85" t="s">
        <v>219</v>
      </c>
      <c r="E89" s="86">
        <v>2.0999E-3</v>
      </c>
      <c r="I89" s="87">
        <v>0</v>
      </c>
      <c r="J89" s="86">
        <v>2.0999E-3</v>
      </c>
      <c r="L89" s="88">
        <f t="shared" si="2"/>
        <v>2.0999E-3</v>
      </c>
      <c r="N89" s="86">
        <v>2.0999E-3</v>
      </c>
      <c r="O89" s="89">
        <f t="shared" si="3"/>
        <v>0</v>
      </c>
    </row>
    <row r="90" spans="1:15">
      <c r="A90" s="84" t="s">
        <v>220</v>
      </c>
      <c r="B90" s="84"/>
      <c r="C90" s="84" t="s">
        <v>221</v>
      </c>
      <c r="D90" s="85" t="s">
        <v>96</v>
      </c>
      <c r="E90" s="86">
        <v>1472692.4099997997</v>
      </c>
      <c r="G90" s="86">
        <v>6065757.9500000002</v>
      </c>
      <c r="H90" s="86">
        <v>1270441.23</v>
      </c>
      <c r="I90" s="87">
        <v>4795316.72</v>
      </c>
      <c r="J90" s="86">
        <v>6268009.1299997997</v>
      </c>
      <c r="L90" s="88">
        <f t="shared" si="2"/>
        <v>6268009.1299997997</v>
      </c>
      <c r="N90" s="86">
        <v>6268009.1299997997</v>
      </c>
      <c r="O90" s="89">
        <f t="shared" si="3"/>
        <v>0</v>
      </c>
    </row>
    <row r="91" spans="1:15">
      <c r="A91" s="84" t="s">
        <v>222</v>
      </c>
      <c r="B91" s="84"/>
      <c r="C91" s="84" t="s">
        <v>223</v>
      </c>
      <c r="D91" s="85" t="s">
        <v>96</v>
      </c>
      <c r="E91" s="86">
        <v>3.6533994999999999</v>
      </c>
      <c r="G91" s="86">
        <v>138739578.92590001</v>
      </c>
      <c r="H91" s="86">
        <v>164891226.76440001</v>
      </c>
      <c r="I91" s="87">
        <v>-26151647.838499986</v>
      </c>
      <c r="K91" s="86">
        <v>26151644.185100481</v>
      </c>
      <c r="L91" s="88">
        <f t="shared" si="2"/>
        <v>-26151644.185100481</v>
      </c>
      <c r="N91" s="86">
        <v>-26151644.185100481</v>
      </c>
      <c r="O91" s="89">
        <f t="shared" si="3"/>
        <v>0</v>
      </c>
    </row>
    <row r="92" spans="1:15">
      <c r="A92" s="84" t="s">
        <v>224</v>
      </c>
      <c r="B92" s="84"/>
      <c r="C92" s="84" t="s">
        <v>225</v>
      </c>
      <c r="D92" s="85" t="s">
        <v>96</v>
      </c>
      <c r="E92" s="86">
        <v>1.8340999999999995E-3</v>
      </c>
      <c r="H92" s="86">
        <v>40000</v>
      </c>
      <c r="I92" s="87">
        <v>-40000</v>
      </c>
      <c r="K92" s="86">
        <v>39999.998165899997</v>
      </c>
      <c r="L92" s="88">
        <f t="shared" si="2"/>
        <v>-39999.998165899997</v>
      </c>
      <c r="N92" s="86">
        <v>-39999.998165899997</v>
      </c>
      <c r="O92" s="89">
        <f t="shared" si="3"/>
        <v>0</v>
      </c>
    </row>
    <row r="93" spans="1:15">
      <c r="A93" s="84" t="s">
        <v>413</v>
      </c>
      <c r="B93" s="84"/>
      <c r="C93" s="84" t="s">
        <v>414</v>
      </c>
      <c r="D93" s="85" t="s">
        <v>96</v>
      </c>
      <c r="G93" s="86">
        <v>492500</v>
      </c>
      <c r="I93" s="87">
        <v>492500</v>
      </c>
      <c r="J93" s="86">
        <v>492500</v>
      </c>
      <c r="L93" s="88">
        <f t="shared" si="2"/>
        <v>492500</v>
      </c>
      <c r="N93" s="86">
        <v>492500</v>
      </c>
      <c r="O93" s="89">
        <f t="shared" si="3"/>
        <v>0</v>
      </c>
    </row>
    <row r="94" spans="1:15">
      <c r="A94" s="84" t="s">
        <v>415</v>
      </c>
      <c r="B94" s="84"/>
      <c r="C94" s="84" t="s">
        <v>329</v>
      </c>
      <c r="D94" s="85" t="s">
        <v>96</v>
      </c>
      <c r="G94" s="86">
        <v>14724.2</v>
      </c>
      <c r="I94" s="87">
        <v>14724.2</v>
      </c>
      <c r="J94" s="86">
        <v>14724.2</v>
      </c>
      <c r="L94" s="88">
        <f t="shared" si="2"/>
        <v>14724.2</v>
      </c>
      <c r="N94" s="86">
        <v>14724.2</v>
      </c>
      <c r="O94" s="89">
        <f t="shared" si="3"/>
        <v>0</v>
      </c>
    </row>
    <row r="95" spans="1:15">
      <c r="A95" s="84" t="s">
        <v>230</v>
      </c>
      <c r="B95" s="84"/>
      <c r="C95" s="84" t="s">
        <v>231</v>
      </c>
      <c r="D95" s="85" t="s">
        <v>96</v>
      </c>
      <c r="G95" s="86">
        <v>88536</v>
      </c>
      <c r="I95" s="87">
        <v>88536</v>
      </c>
      <c r="J95" s="86">
        <v>88536</v>
      </c>
      <c r="L95" s="88">
        <f t="shared" si="2"/>
        <v>88536</v>
      </c>
      <c r="N95" s="86">
        <v>88536</v>
      </c>
      <c r="O95" s="89">
        <f t="shared" si="3"/>
        <v>0</v>
      </c>
    </row>
    <row r="96" spans="1:15">
      <c r="A96" s="84" t="s">
        <v>232</v>
      </c>
      <c r="B96" s="84"/>
      <c r="C96" s="84" t="s">
        <v>233</v>
      </c>
      <c r="D96" s="85" t="s">
        <v>96</v>
      </c>
      <c r="G96" s="86">
        <v>32993392.013779126</v>
      </c>
      <c r="I96" s="87">
        <v>32993392.013779126</v>
      </c>
      <c r="J96" s="86">
        <v>32993392.013779126</v>
      </c>
      <c r="L96" s="88">
        <f t="shared" si="2"/>
        <v>32993392.013779126</v>
      </c>
      <c r="N96" s="86">
        <v>32993392.013779126</v>
      </c>
      <c r="O96" s="89">
        <f t="shared" si="3"/>
        <v>0</v>
      </c>
    </row>
    <row r="97" spans="1:15">
      <c r="A97" s="84" t="s">
        <v>349</v>
      </c>
      <c r="B97" s="84"/>
      <c r="C97" s="84" t="s">
        <v>350</v>
      </c>
      <c r="D97" s="85" t="s">
        <v>96</v>
      </c>
      <c r="G97" s="86">
        <v>135637494.29935157</v>
      </c>
      <c r="I97" s="87">
        <v>135637494.29935157</v>
      </c>
      <c r="J97" s="86">
        <v>135637494.29935157</v>
      </c>
      <c r="L97" s="88">
        <f t="shared" si="2"/>
        <v>135637494.29935157</v>
      </c>
      <c r="N97" s="86">
        <v>135637494.29935157</v>
      </c>
      <c r="O97" s="89">
        <f t="shared" si="3"/>
        <v>0</v>
      </c>
    </row>
    <row r="98" spans="1:15">
      <c r="A98" s="84" t="s">
        <v>234</v>
      </c>
      <c r="B98" s="84"/>
      <c r="C98" s="84" t="s">
        <v>235</v>
      </c>
      <c r="D98" s="85" t="s">
        <v>96</v>
      </c>
      <c r="G98" s="86">
        <v>1033810.5881000001</v>
      </c>
      <c r="I98" s="87">
        <v>1033810.5881000001</v>
      </c>
      <c r="J98" s="86">
        <v>1033810.5881000001</v>
      </c>
      <c r="L98" s="88">
        <f t="shared" si="2"/>
        <v>1033810.5881000001</v>
      </c>
      <c r="N98" s="86">
        <v>1033810.5881000001</v>
      </c>
      <c r="O98" s="89">
        <f t="shared" si="3"/>
        <v>0</v>
      </c>
    </row>
    <row r="99" spans="1:15">
      <c r="A99" s="84" t="s">
        <v>238</v>
      </c>
      <c r="B99" s="84"/>
      <c r="C99" s="84" t="s">
        <v>1</v>
      </c>
      <c r="D99" s="85" t="s">
        <v>96</v>
      </c>
      <c r="G99" s="86">
        <v>1810167.7331000001</v>
      </c>
      <c r="I99" s="87">
        <v>1810167.7331000003</v>
      </c>
      <c r="J99" s="86">
        <v>1810167.7331000003</v>
      </c>
      <c r="L99" s="88">
        <f t="shared" si="2"/>
        <v>1810167.7331000003</v>
      </c>
      <c r="N99" s="86">
        <v>1810167.7331000003</v>
      </c>
      <c r="O99" s="89">
        <f t="shared" si="3"/>
        <v>0</v>
      </c>
    </row>
    <row r="100" spans="1:15">
      <c r="A100" s="84" t="s">
        <v>240</v>
      </c>
      <c r="B100" s="84"/>
      <c r="C100" s="84" t="s">
        <v>5</v>
      </c>
      <c r="D100" s="85" t="s">
        <v>96</v>
      </c>
      <c r="G100" s="86">
        <v>103340.62</v>
      </c>
      <c r="I100" s="87">
        <v>103340.62</v>
      </c>
      <c r="J100" s="86">
        <v>103340.62</v>
      </c>
      <c r="L100" s="88">
        <f t="shared" si="2"/>
        <v>103340.62</v>
      </c>
      <c r="N100" s="86">
        <v>103340.62</v>
      </c>
      <c r="O100" s="89">
        <f t="shared" si="3"/>
        <v>0</v>
      </c>
    </row>
    <row r="101" spans="1:15">
      <c r="A101" s="84" t="s">
        <v>241</v>
      </c>
      <c r="B101" s="84"/>
      <c r="C101" s="84" t="s">
        <v>242</v>
      </c>
      <c r="D101" s="85" t="s">
        <v>96</v>
      </c>
      <c r="G101" s="86">
        <v>233820.05</v>
      </c>
      <c r="I101" s="87">
        <v>233820.05</v>
      </c>
      <c r="J101" s="86">
        <v>233820.05</v>
      </c>
      <c r="L101" s="88">
        <f t="shared" si="2"/>
        <v>233820.05</v>
      </c>
      <c r="N101" s="86">
        <v>233820.05</v>
      </c>
      <c r="O101" s="89">
        <f t="shared" si="3"/>
        <v>0</v>
      </c>
    </row>
    <row r="102" spans="1:15">
      <c r="A102" s="84" t="s">
        <v>243</v>
      </c>
      <c r="B102" s="84"/>
      <c r="C102" s="84" t="s">
        <v>244</v>
      </c>
      <c r="D102" s="85" t="s">
        <v>96</v>
      </c>
      <c r="G102" s="86">
        <v>354002.8</v>
      </c>
      <c r="H102" s="86">
        <v>8800</v>
      </c>
      <c r="I102" s="87">
        <v>345202.8</v>
      </c>
      <c r="J102" s="86">
        <v>345202.8</v>
      </c>
      <c r="L102" s="88">
        <f t="shared" si="2"/>
        <v>345202.8</v>
      </c>
      <c r="N102" s="86">
        <v>345202.8</v>
      </c>
      <c r="O102" s="89">
        <f t="shared" si="3"/>
        <v>0</v>
      </c>
    </row>
    <row r="103" spans="1:15">
      <c r="A103" s="84" t="s">
        <v>245</v>
      </c>
      <c r="B103" s="84"/>
      <c r="C103" s="84" t="s">
        <v>6</v>
      </c>
      <c r="D103" s="85" t="s">
        <v>96</v>
      </c>
      <c r="G103" s="86">
        <v>521116.66593950003</v>
      </c>
      <c r="I103" s="87">
        <v>521116.66593950003</v>
      </c>
      <c r="J103" s="86">
        <v>521116.66593950003</v>
      </c>
      <c r="L103" s="88">
        <f t="shared" si="2"/>
        <v>521116.66593950003</v>
      </c>
      <c r="N103" s="86">
        <v>521116.66593950003</v>
      </c>
      <c r="O103" s="89">
        <f t="shared" si="3"/>
        <v>0</v>
      </c>
    </row>
    <row r="104" spans="1:15">
      <c r="A104" s="84" t="s">
        <v>249</v>
      </c>
      <c r="B104" s="84"/>
      <c r="C104" s="84" t="s">
        <v>15</v>
      </c>
      <c r="D104" s="85" t="s">
        <v>96</v>
      </c>
      <c r="G104" s="86">
        <v>102543.55</v>
      </c>
      <c r="I104" s="87">
        <v>102543.55</v>
      </c>
      <c r="J104" s="86">
        <v>102543.55</v>
      </c>
      <c r="L104" s="88">
        <f t="shared" si="2"/>
        <v>102543.55</v>
      </c>
      <c r="N104" s="86">
        <v>102543.55</v>
      </c>
      <c r="O104" s="89">
        <f t="shared" si="3"/>
        <v>0</v>
      </c>
    </row>
    <row r="105" spans="1:15">
      <c r="A105" s="84" t="s">
        <v>250</v>
      </c>
      <c r="B105" s="84"/>
      <c r="C105" s="84" t="s">
        <v>251</v>
      </c>
      <c r="D105" s="85" t="s">
        <v>96</v>
      </c>
      <c r="G105" s="86">
        <v>644914.5</v>
      </c>
      <c r="I105" s="87">
        <v>644914.5</v>
      </c>
      <c r="J105" s="86">
        <v>644914.5</v>
      </c>
      <c r="L105" s="88">
        <f t="shared" si="2"/>
        <v>644914.5</v>
      </c>
      <c r="N105" s="86">
        <v>644914.5</v>
      </c>
      <c r="O105" s="89">
        <f t="shared" si="3"/>
        <v>0</v>
      </c>
    </row>
    <row r="106" spans="1:15">
      <c r="A106" s="84" t="s">
        <v>252</v>
      </c>
      <c r="B106" s="84"/>
      <c r="C106" s="84" t="s">
        <v>253</v>
      </c>
      <c r="D106" s="85" t="s">
        <v>96</v>
      </c>
      <c r="G106" s="86">
        <v>-215821.85527999929</v>
      </c>
      <c r="H106" s="86">
        <v>301872.5</v>
      </c>
      <c r="I106" s="87">
        <v>-517694.35527999938</v>
      </c>
      <c r="K106" s="86">
        <v>517694.35527999938</v>
      </c>
      <c r="L106" s="88">
        <f t="shared" si="2"/>
        <v>-517694.35527999938</v>
      </c>
      <c r="N106" s="86">
        <v>-517694.35527999938</v>
      </c>
      <c r="O106" s="89">
        <f t="shared" si="3"/>
        <v>0</v>
      </c>
    </row>
    <row r="107" spans="1:15">
      <c r="A107" s="84" t="s">
        <v>254</v>
      </c>
      <c r="B107" s="84"/>
      <c r="C107" s="84" t="s">
        <v>255</v>
      </c>
      <c r="D107" s="85" t="s">
        <v>96</v>
      </c>
      <c r="G107" s="86">
        <v>711211.0844895998</v>
      </c>
      <c r="H107" s="86">
        <v>1662.8587</v>
      </c>
      <c r="I107" s="87">
        <v>709548.22578959982</v>
      </c>
      <c r="J107" s="86">
        <v>709548.22578959982</v>
      </c>
      <c r="L107" s="88">
        <f t="shared" si="2"/>
        <v>709548.22578959982</v>
      </c>
      <c r="N107" s="86">
        <v>709548.22578959982</v>
      </c>
      <c r="O107" s="89">
        <f t="shared" si="3"/>
        <v>0</v>
      </c>
    </row>
    <row r="108" spans="1:15">
      <c r="A108" s="84" t="s">
        <v>256</v>
      </c>
      <c r="B108" s="84"/>
      <c r="C108" s="84" t="s">
        <v>257</v>
      </c>
      <c r="D108" s="85" t="s">
        <v>96</v>
      </c>
      <c r="G108" s="86">
        <v>128569.43</v>
      </c>
      <c r="I108" s="87">
        <v>128569.43</v>
      </c>
      <c r="J108" s="86">
        <v>128569.43</v>
      </c>
      <c r="L108" s="88">
        <f t="shared" si="2"/>
        <v>128569.43</v>
      </c>
      <c r="N108" s="86">
        <v>128569.43</v>
      </c>
      <c r="O108" s="89">
        <f t="shared" si="3"/>
        <v>0</v>
      </c>
    </row>
    <row r="109" spans="1:15">
      <c r="A109" s="84" t="s">
        <v>258</v>
      </c>
      <c r="B109" s="84"/>
      <c r="C109" s="84" t="s">
        <v>259</v>
      </c>
      <c r="D109" s="85" t="s">
        <v>96</v>
      </c>
      <c r="G109" s="86">
        <v>1393</v>
      </c>
      <c r="I109" s="87">
        <v>1393</v>
      </c>
      <c r="J109" s="86">
        <v>1393</v>
      </c>
      <c r="L109" s="88">
        <f t="shared" si="2"/>
        <v>1393</v>
      </c>
      <c r="N109" s="86">
        <v>1393</v>
      </c>
      <c r="O109" s="89">
        <f t="shared" si="3"/>
        <v>0</v>
      </c>
    </row>
    <row r="110" spans="1:15">
      <c r="A110" s="84" t="s">
        <v>260</v>
      </c>
      <c r="B110" s="84"/>
      <c r="C110" s="84" t="s">
        <v>158</v>
      </c>
      <c r="D110" s="85" t="s">
        <v>96</v>
      </c>
      <c r="G110" s="86">
        <v>-53680</v>
      </c>
      <c r="I110" s="87">
        <v>-53680</v>
      </c>
      <c r="K110" s="86">
        <v>53680</v>
      </c>
      <c r="L110" s="88">
        <f t="shared" si="2"/>
        <v>-53680</v>
      </c>
      <c r="N110" s="86">
        <v>-53680</v>
      </c>
      <c r="O110" s="89">
        <f t="shared" si="3"/>
        <v>0</v>
      </c>
    </row>
    <row r="111" spans="1:15">
      <c r="A111" s="84" t="s">
        <v>261</v>
      </c>
      <c r="B111" s="84"/>
      <c r="C111" s="84" t="s">
        <v>24</v>
      </c>
      <c r="D111" s="85" t="s">
        <v>96</v>
      </c>
      <c r="G111" s="86">
        <v>231000</v>
      </c>
      <c r="I111" s="87">
        <v>231000</v>
      </c>
      <c r="J111" s="86">
        <v>231000</v>
      </c>
      <c r="L111" s="88">
        <f t="shared" si="2"/>
        <v>231000</v>
      </c>
      <c r="N111" s="86">
        <v>231000</v>
      </c>
      <c r="O111" s="89">
        <f t="shared" si="3"/>
        <v>0</v>
      </c>
    </row>
    <row r="112" spans="1:15">
      <c r="A112" s="84" t="s">
        <v>351</v>
      </c>
      <c r="B112" s="84"/>
      <c r="C112" s="84" t="s">
        <v>352</v>
      </c>
      <c r="D112" s="85" t="s">
        <v>96</v>
      </c>
      <c r="G112" s="86">
        <v>11289</v>
      </c>
      <c r="I112" s="87">
        <v>11289</v>
      </c>
      <c r="J112" s="86">
        <v>11289</v>
      </c>
      <c r="L112" s="88">
        <f t="shared" si="2"/>
        <v>11289</v>
      </c>
      <c r="N112" s="86">
        <v>11289</v>
      </c>
      <c r="O112" s="89">
        <f t="shared" si="3"/>
        <v>0</v>
      </c>
    </row>
    <row r="113" spans="1:15">
      <c r="A113" s="84" t="s">
        <v>353</v>
      </c>
      <c r="B113" s="84"/>
      <c r="C113" s="84" t="s">
        <v>354</v>
      </c>
      <c r="D113" s="85" t="s">
        <v>96</v>
      </c>
      <c r="I113" s="87">
        <v>0</v>
      </c>
      <c r="L113" s="88">
        <f t="shared" si="2"/>
        <v>0</v>
      </c>
      <c r="N113" s="86">
        <v>0</v>
      </c>
      <c r="O113" s="89">
        <f t="shared" si="3"/>
        <v>0</v>
      </c>
    </row>
    <row r="114" spans="1:15">
      <c r="A114" s="84" t="s">
        <v>264</v>
      </c>
      <c r="B114" s="84"/>
      <c r="C114" s="84" t="s">
        <v>265</v>
      </c>
      <c r="D114" s="85" t="s">
        <v>96</v>
      </c>
      <c r="G114" s="86">
        <v>-101565.92</v>
      </c>
      <c r="H114" s="86">
        <v>1330</v>
      </c>
      <c r="I114" s="87">
        <v>-102895.92</v>
      </c>
      <c r="K114" s="86">
        <v>102895.92</v>
      </c>
      <c r="L114" s="88">
        <f t="shared" si="2"/>
        <v>-102895.92</v>
      </c>
      <c r="N114" s="86">
        <v>-102895.92</v>
      </c>
      <c r="O114" s="89">
        <f t="shared" si="3"/>
        <v>0</v>
      </c>
    </row>
    <row r="115" spans="1:15">
      <c r="A115" s="84" t="s">
        <v>266</v>
      </c>
      <c r="B115" s="84"/>
      <c r="C115" s="84" t="s">
        <v>267</v>
      </c>
      <c r="D115" s="85" t="s">
        <v>96</v>
      </c>
      <c r="G115" s="86">
        <v>4485</v>
      </c>
      <c r="I115" s="87">
        <v>4485</v>
      </c>
      <c r="J115" s="86">
        <v>4485</v>
      </c>
      <c r="L115" s="88">
        <f t="shared" si="2"/>
        <v>4485</v>
      </c>
      <c r="N115" s="86">
        <v>4485</v>
      </c>
      <c r="O115" s="89">
        <f t="shared" si="3"/>
        <v>0</v>
      </c>
    </row>
    <row r="116" spans="1:15">
      <c r="A116" s="84" t="s">
        <v>268</v>
      </c>
      <c r="B116" s="84"/>
      <c r="C116" s="84" t="s">
        <v>21</v>
      </c>
      <c r="D116" s="85" t="s">
        <v>96</v>
      </c>
      <c r="G116" s="86">
        <v>13633711</v>
      </c>
      <c r="I116" s="87">
        <v>13633711</v>
      </c>
      <c r="J116" s="86">
        <v>13633711</v>
      </c>
      <c r="L116" s="88">
        <f t="shared" si="2"/>
        <v>13633711</v>
      </c>
      <c r="N116" s="86">
        <v>13633711</v>
      </c>
      <c r="O116" s="89">
        <f t="shared" si="3"/>
        <v>0</v>
      </c>
    </row>
    <row r="117" spans="1:15">
      <c r="A117" s="84" t="s">
        <v>269</v>
      </c>
      <c r="B117" s="84"/>
      <c r="C117" s="84" t="s">
        <v>22</v>
      </c>
      <c r="D117" s="85" t="s">
        <v>96</v>
      </c>
      <c r="G117" s="86">
        <v>1339348</v>
      </c>
      <c r="I117" s="87">
        <v>1339348</v>
      </c>
      <c r="J117" s="86">
        <v>1339348</v>
      </c>
      <c r="L117" s="88">
        <f t="shared" si="2"/>
        <v>1339348</v>
      </c>
      <c r="N117" s="86">
        <v>1339348</v>
      </c>
      <c r="O117" s="89">
        <f t="shared" si="3"/>
        <v>0</v>
      </c>
    </row>
    <row r="118" spans="1:15">
      <c r="A118" s="84" t="s">
        <v>274</v>
      </c>
      <c r="B118" s="84"/>
      <c r="C118" s="84" t="s">
        <v>25</v>
      </c>
      <c r="D118" s="85" t="s">
        <v>96</v>
      </c>
      <c r="G118" s="86">
        <v>4070</v>
      </c>
      <c r="I118" s="87">
        <v>4070</v>
      </c>
      <c r="J118" s="86">
        <v>4070</v>
      </c>
      <c r="L118" s="88">
        <f t="shared" si="2"/>
        <v>4070</v>
      </c>
      <c r="N118" s="86">
        <v>4070</v>
      </c>
      <c r="O118" s="89">
        <f t="shared" si="3"/>
        <v>0</v>
      </c>
    </row>
    <row r="119" spans="1:15">
      <c r="A119" s="84" t="s">
        <v>277</v>
      </c>
      <c r="B119" s="84"/>
      <c r="C119" s="84" t="s">
        <v>278</v>
      </c>
      <c r="D119" s="85" t="s">
        <v>96</v>
      </c>
      <c r="G119" s="86">
        <v>279955.22300959995</v>
      </c>
      <c r="I119" s="87">
        <v>279955.2230095999</v>
      </c>
      <c r="J119" s="86">
        <v>279955.2230095999</v>
      </c>
      <c r="L119" s="88">
        <f t="shared" si="2"/>
        <v>279955.2230095999</v>
      </c>
      <c r="N119" s="86">
        <v>279955.2230095999</v>
      </c>
      <c r="O119" s="89">
        <f t="shared" si="3"/>
        <v>0</v>
      </c>
    </row>
    <row r="120" spans="1:15">
      <c r="A120" s="84" t="s">
        <v>279</v>
      </c>
      <c r="B120" s="84"/>
      <c r="C120" s="84" t="s">
        <v>280</v>
      </c>
      <c r="D120" s="85" t="s">
        <v>96</v>
      </c>
      <c r="G120" s="86">
        <v>118852.45326750001</v>
      </c>
      <c r="H120" s="86">
        <v>267.96780000000001</v>
      </c>
      <c r="I120" s="87">
        <v>118584.48546750001</v>
      </c>
      <c r="J120" s="86">
        <v>118584.48546750001</v>
      </c>
      <c r="L120" s="88">
        <f t="shared" si="2"/>
        <v>118584.48546750001</v>
      </c>
      <c r="N120" s="86">
        <v>118584.48546750001</v>
      </c>
      <c r="O120" s="89">
        <f t="shared" si="3"/>
        <v>0</v>
      </c>
    </row>
    <row r="121" spans="1:15">
      <c r="A121" s="84" t="s">
        <v>355</v>
      </c>
      <c r="B121" s="84"/>
      <c r="C121" s="84" t="s">
        <v>26</v>
      </c>
      <c r="D121" s="85" t="s">
        <v>96</v>
      </c>
      <c r="G121" s="86">
        <v>3103221.98</v>
      </c>
      <c r="H121" s="86">
        <v>1878955.98</v>
      </c>
      <c r="I121" s="87">
        <v>1224266</v>
      </c>
      <c r="J121" s="86">
        <v>1224266</v>
      </c>
      <c r="L121" s="88">
        <f t="shared" si="2"/>
        <v>1224266</v>
      </c>
      <c r="N121" s="86">
        <v>1224266</v>
      </c>
      <c r="O121" s="89">
        <f t="shared" si="3"/>
        <v>0</v>
      </c>
    </row>
    <row r="122" spans="1:15">
      <c r="A122" s="84" t="s">
        <v>416</v>
      </c>
      <c r="B122" s="84"/>
      <c r="C122" s="84" t="s">
        <v>417</v>
      </c>
      <c r="D122" s="85" t="s">
        <v>96</v>
      </c>
      <c r="G122" s="86">
        <v>90580.14</v>
      </c>
      <c r="H122" s="86">
        <v>90580.14</v>
      </c>
      <c r="I122" s="87">
        <v>0</v>
      </c>
      <c r="L122" s="88">
        <f t="shared" si="2"/>
        <v>0</v>
      </c>
      <c r="N122" s="86">
        <v>0</v>
      </c>
      <c r="O122" s="89">
        <f t="shared" si="3"/>
        <v>0</v>
      </c>
    </row>
    <row r="123" spans="1:15">
      <c r="A123" s="84" t="s">
        <v>283</v>
      </c>
      <c r="B123" s="84"/>
      <c r="C123" s="84" t="s">
        <v>284</v>
      </c>
      <c r="D123" s="85" t="s">
        <v>96</v>
      </c>
      <c r="G123" s="86">
        <v>62003</v>
      </c>
      <c r="I123" s="87">
        <v>62003</v>
      </c>
      <c r="J123" s="86">
        <v>62003</v>
      </c>
      <c r="L123" s="88">
        <f t="shared" si="2"/>
        <v>62003</v>
      </c>
      <c r="N123" s="86">
        <v>62003</v>
      </c>
      <c r="O123" s="89">
        <f t="shared" si="3"/>
        <v>0</v>
      </c>
    </row>
    <row r="124" spans="1:15">
      <c r="A124" s="84" t="s">
        <v>285</v>
      </c>
      <c r="B124" s="84"/>
      <c r="C124" s="84" t="s">
        <v>125</v>
      </c>
      <c r="D124" s="85" t="s">
        <v>96</v>
      </c>
      <c r="G124" s="86">
        <v>430794</v>
      </c>
      <c r="I124" s="87">
        <v>430794</v>
      </c>
      <c r="J124" s="86">
        <v>430794</v>
      </c>
      <c r="L124" s="88">
        <f t="shared" si="2"/>
        <v>430794</v>
      </c>
      <c r="N124" s="86">
        <v>430794</v>
      </c>
      <c r="O124" s="89">
        <f t="shared" si="3"/>
        <v>0</v>
      </c>
    </row>
    <row r="125" spans="1:15">
      <c r="A125" s="84" t="s">
        <v>286</v>
      </c>
      <c r="B125" s="84"/>
      <c r="C125" s="84" t="s">
        <v>287</v>
      </c>
      <c r="D125" s="85" t="s">
        <v>96</v>
      </c>
      <c r="G125" s="86">
        <v>1135194</v>
      </c>
      <c r="I125" s="87">
        <v>1135194</v>
      </c>
      <c r="J125" s="86">
        <v>1135194</v>
      </c>
      <c r="L125" s="88">
        <f t="shared" si="2"/>
        <v>1135194</v>
      </c>
      <c r="N125" s="86">
        <v>1135194</v>
      </c>
      <c r="O125" s="89">
        <f t="shared" si="3"/>
        <v>0</v>
      </c>
    </row>
    <row r="126" spans="1:15">
      <c r="A126" s="84" t="s">
        <v>288</v>
      </c>
      <c r="B126" s="84"/>
      <c r="C126" s="84" t="s">
        <v>289</v>
      </c>
      <c r="D126" s="85" t="s">
        <v>96</v>
      </c>
      <c r="G126" s="86">
        <v>112783</v>
      </c>
      <c r="I126" s="87">
        <v>112783</v>
      </c>
      <c r="J126" s="86">
        <v>112783</v>
      </c>
      <c r="L126" s="88">
        <f t="shared" si="2"/>
        <v>112783</v>
      </c>
      <c r="N126" s="86">
        <v>112783</v>
      </c>
      <c r="O126" s="89">
        <f t="shared" si="3"/>
        <v>0</v>
      </c>
    </row>
    <row r="127" spans="1:15">
      <c r="A127" s="84" t="s">
        <v>290</v>
      </c>
      <c r="B127" s="84"/>
      <c r="C127" s="84" t="s">
        <v>291</v>
      </c>
      <c r="D127" s="85" t="s">
        <v>96</v>
      </c>
      <c r="G127" s="86">
        <v>94287</v>
      </c>
      <c r="I127" s="87">
        <v>94287</v>
      </c>
      <c r="J127" s="86">
        <v>94287</v>
      </c>
      <c r="L127" s="88">
        <f t="shared" si="2"/>
        <v>94287</v>
      </c>
      <c r="N127" s="86">
        <v>94287</v>
      </c>
      <c r="O127" s="89">
        <f t="shared" si="3"/>
        <v>0</v>
      </c>
    </row>
    <row r="128" spans="1:15">
      <c r="A128" s="84" t="s">
        <v>292</v>
      </c>
      <c r="B128" s="84"/>
      <c r="C128" s="84" t="s">
        <v>3</v>
      </c>
      <c r="D128" s="85" t="s">
        <v>96</v>
      </c>
      <c r="H128" s="86">
        <v>4025237.0067000003</v>
      </c>
      <c r="I128" s="87">
        <v>-4025237.0067000003</v>
      </c>
      <c r="K128" s="86">
        <v>4025237.0067000003</v>
      </c>
      <c r="L128" s="88">
        <f t="shared" si="2"/>
        <v>-4025237.0067000003</v>
      </c>
      <c r="N128" s="86">
        <v>-4025237.0067000003</v>
      </c>
      <c r="O128" s="89">
        <f t="shared" si="3"/>
        <v>0</v>
      </c>
    </row>
    <row r="129" spans="1:15">
      <c r="A129" s="84" t="s">
        <v>293</v>
      </c>
      <c r="B129" s="84"/>
      <c r="C129" s="84" t="s">
        <v>4</v>
      </c>
      <c r="D129" s="85" t="s">
        <v>96</v>
      </c>
      <c r="H129" s="86">
        <v>43662412.734787978</v>
      </c>
      <c r="I129" s="87">
        <v>-43662412.734787978</v>
      </c>
      <c r="K129" s="86">
        <v>43662412.734787978</v>
      </c>
      <c r="L129" s="88">
        <f t="shared" si="2"/>
        <v>-43662412.734787978</v>
      </c>
      <c r="N129" s="86">
        <v>-43662412.734787978</v>
      </c>
      <c r="O129" s="89">
        <f t="shared" si="3"/>
        <v>0</v>
      </c>
    </row>
    <row r="130" spans="1:15">
      <c r="A130" s="84" t="s">
        <v>356</v>
      </c>
      <c r="B130" s="84"/>
      <c r="C130" s="84" t="s">
        <v>357</v>
      </c>
      <c r="D130" s="85" t="s">
        <v>96</v>
      </c>
      <c r="H130" s="86">
        <v>160674390.0277164</v>
      </c>
      <c r="I130" s="87">
        <v>-160674390.02771637</v>
      </c>
      <c r="K130" s="86">
        <v>160674390.02771637</v>
      </c>
      <c r="L130" s="88">
        <f t="shared" si="2"/>
        <v>-160674390.02771637</v>
      </c>
      <c r="N130" s="86">
        <v>-160674390.02771637</v>
      </c>
      <c r="O130" s="89">
        <f t="shared" si="3"/>
        <v>0</v>
      </c>
    </row>
    <row r="131" spans="1:15">
      <c r="A131" s="84" t="s">
        <v>298</v>
      </c>
      <c r="B131" s="84"/>
      <c r="C131" s="84" t="s">
        <v>299</v>
      </c>
      <c r="D131" s="85" t="s">
        <v>96</v>
      </c>
      <c r="H131" s="86">
        <v>171463.98</v>
      </c>
      <c r="I131" s="87">
        <v>-171463.98</v>
      </c>
      <c r="K131" s="86">
        <v>171463.98</v>
      </c>
      <c r="L131" s="88">
        <f t="shared" si="2"/>
        <v>-171463.98</v>
      </c>
      <c r="N131" s="86">
        <v>-171463.98</v>
      </c>
      <c r="O131" s="89">
        <f t="shared" si="3"/>
        <v>0</v>
      </c>
    </row>
    <row r="132" spans="1:15">
      <c r="A132" s="84" t="s">
        <v>304</v>
      </c>
      <c r="B132" s="84"/>
      <c r="C132" s="84" t="s">
        <v>305</v>
      </c>
      <c r="D132" s="85" t="s">
        <v>96</v>
      </c>
      <c r="G132" s="86">
        <v>4.0508000000000002E-3</v>
      </c>
      <c r="H132" s="86">
        <v>14136.971808</v>
      </c>
      <c r="I132" s="87">
        <v>-14136.9677572</v>
      </c>
      <c r="K132" s="86">
        <v>14136.9677572</v>
      </c>
      <c r="L132" s="88">
        <f t="shared" si="2"/>
        <v>-14136.9677572</v>
      </c>
      <c r="N132" s="86">
        <v>-14136.9677572</v>
      </c>
      <c r="O132" s="89">
        <f t="shared" si="3"/>
        <v>0</v>
      </c>
    </row>
    <row r="133" spans="1:15">
      <c r="A133" s="84" t="s">
        <v>418</v>
      </c>
      <c r="B133" s="84"/>
      <c r="C133" s="84" t="s">
        <v>88</v>
      </c>
      <c r="D133" s="85" t="s">
        <v>96</v>
      </c>
      <c r="H133" s="86">
        <v>1073499.5449999999</v>
      </c>
      <c r="I133" s="87">
        <v>-1073499.5449999999</v>
      </c>
      <c r="K133" s="86">
        <v>1073499.5449999999</v>
      </c>
      <c r="L133" s="88">
        <f t="shared" si="2"/>
        <v>-1073499.5449999999</v>
      </c>
      <c r="N133" s="86">
        <v>-1073499.5449999999</v>
      </c>
      <c r="O133" s="89">
        <f t="shared" si="3"/>
        <v>0</v>
      </c>
    </row>
    <row r="134" spans="1:15">
      <c r="A134" s="84" t="s">
        <v>306</v>
      </c>
      <c r="B134" s="84"/>
      <c r="C134" s="84" t="s">
        <v>307</v>
      </c>
      <c r="D134" s="85" t="s">
        <v>96</v>
      </c>
      <c r="E134" s="86">
        <v>9.0000000000000008E-4</v>
      </c>
      <c r="I134" s="87">
        <v>0</v>
      </c>
      <c r="J134" s="86">
        <v>9.0000000000000008E-4</v>
      </c>
      <c r="L134" s="88">
        <f t="shared" si="2"/>
        <v>9.0000000000000008E-4</v>
      </c>
      <c r="N134" s="86">
        <v>4312082.3413633946</v>
      </c>
      <c r="O134" s="89">
        <f t="shared" si="3"/>
        <v>4312082.3404633943</v>
      </c>
    </row>
    <row r="135" spans="1:15">
      <c r="A135" s="75"/>
      <c r="B135" s="75"/>
      <c r="C135" s="79" t="s">
        <v>419</v>
      </c>
      <c r="D135" s="80"/>
      <c r="E135" s="90">
        <f t="shared" ref="E135:H135" si="4">SUM(E9:E134)</f>
        <v>267717663.20674506</v>
      </c>
      <c r="F135" s="90">
        <f t="shared" si="4"/>
        <v>267717663.20685077</v>
      </c>
      <c r="G135" s="90">
        <f t="shared" si="4"/>
        <v>1694408993.0895693</v>
      </c>
      <c r="H135" s="90">
        <f t="shared" si="4"/>
        <v>1694408993.0895793</v>
      </c>
      <c r="I135" s="90">
        <f>SUM(I9:I134)</f>
        <v>-8.9989043772220612E-6</v>
      </c>
      <c r="J135" s="90">
        <f t="shared" ref="J135:L135" si="5">SUM(J9:J134)</f>
        <v>529756103.10835147</v>
      </c>
      <c r="K135" s="90">
        <f t="shared" si="5"/>
        <v>529756103.10846609</v>
      </c>
      <c r="L135" s="91">
        <f t="shared" si="5"/>
        <v>-1.1452926173806182E-4</v>
      </c>
      <c r="M135" s="90"/>
      <c r="N135" s="90">
        <f t="shared" ref="N135:O135" si="6">SUM(N9:N134)</f>
        <v>-1.0141171514987946E-3</v>
      </c>
      <c r="O135" s="90">
        <f t="shared" si="6"/>
        <v>-8.9958682656288147E-4</v>
      </c>
    </row>
    <row r="136" spans="1:15">
      <c r="A136" s="75"/>
      <c r="B136" s="75"/>
      <c r="C136" s="79" t="s">
        <v>358</v>
      </c>
      <c r="D136" s="80"/>
      <c r="E136" s="90">
        <v>267717663.20674512</v>
      </c>
      <c r="F136" s="90">
        <v>267717663.20674512</v>
      </c>
      <c r="G136" s="90">
        <v>1694408993.0895698</v>
      </c>
      <c r="H136" s="90">
        <v>1694408993.0895782</v>
      </c>
      <c r="I136" s="90">
        <v>-8.5449218750000008E-6</v>
      </c>
      <c r="J136" s="90">
        <v>529756103.10834986</v>
      </c>
      <c r="K136" s="90">
        <v>529756103.10846764</v>
      </c>
      <c r="L136" s="91"/>
      <c r="M136" s="90"/>
      <c r="N136" s="90"/>
      <c r="O136" s="90"/>
    </row>
    <row r="137" spans="1:15">
      <c r="A137" s="75"/>
      <c r="B137" s="75"/>
      <c r="C137" s="79" t="s">
        <v>420</v>
      </c>
      <c r="D137" s="80"/>
      <c r="E137" s="90">
        <f>E136-E135</f>
        <v>0</v>
      </c>
      <c r="F137" s="90">
        <f t="shared" ref="F137:L137" si="7">F136-F135</f>
        <v>-1.0564923286437988E-4</v>
      </c>
      <c r="G137" s="90">
        <f t="shared" si="7"/>
        <v>0</v>
      </c>
      <c r="H137" s="90">
        <f t="shared" si="7"/>
        <v>0</v>
      </c>
      <c r="I137" s="90">
        <f t="shared" si="7"/>
        <v>4.5398250222206034E-7</v>
      </c>
      <c r="J137" s="90">
        <f t="shared" si="7"/>
        <v>-1.6093254089355469E-6</v>
      </c>
      <c r="K137" s="90">
        <f t="shared" si="7"/>
        <v>1.5497207641601563E-6</v>
      </c>
      <c r="L137" s="91">
        <f t="shared" si="7"/>
        <v>1.1452926173806182E-4</v>
      </c>
      <c r="M137" s="90"/>
      <c r="N137" s="90"/>
      <c r="O137" s="90"/>
    </row>
  </sheetData>
  <pageMargins left="0.75" right="0.75" top="1" bottom="1" header="0" footer="0"/>
  <pageSetup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8"/>
  <sheetViews>
    <sheetView showGridLines="0" workbookViewId="0">
      <selection activeCell="B37" sqref="B37"/>
    </sheetView>
  </sheetViews>
  <sheetFormatPr defaultColWidth="10.28515625" defaultRowHeight="14.1" customHeight="1"/>
  <cols>
    <col min="1" max="1" width="38.5703125" style="69" bestFit="1" customWidth="1"/>
    <col min="2" max="2" width="8.85546875" style="70" bestFit="1" customWidth="1"/>
    <col min="3" max="4" width="11.140625" style="69" bestFit="1" customWidth="1"/>
    <col min="5" max="16384" width="10.28515625" style="69"/>
  </cols>
  <sheetData>
    <row r="1" spans="1:4" ht="14.1" customHeight="1">
      <c r="A1" s="106"/>
      <c r="B1" s="107" t="s">
        <v>60</v>
      </c>
      <c r="C1" s="108" t="s">
        <v>430</v>
      </c>
      <c r="D1" s="108" t="s">
        <v>422</v>
      </c>
    </row>
    <row r="2" spans="1:4" ht="14.1" customHeight="1">
      <c r="A2" s="109" t="s">
        <v>61</v>
      </c>
      <c r="B2" s="110"/>
      <c r="C2" s="111"/>
      <c r="D2" s="111"/>
    </row>
    <row r="3" spans="1:4" ht="14.1" customHeight="1">
      <c r="A3" s="112" t="s">
        <v>374</v>
      </c>
      <c r="B3" s="107">
        <v>3</v>
      </c>
      <c r="C3" s="113">
        <v>13572390.308546612</v>
      </c>
      <c r="D3" s="113">
        <v>9243779.2768127322</v>
      </c>
    </row>
    <row r="4" spans="1:4" ht="14.1" customHeight="1">
      <c r="A4" s="106" t="s">
        <v>363</v>
      </c>
      <c r="B4" s="107">
        <v>4</v>
      </c>
      <c r="C4" s="113">
        <v>152301335.71851382</v>
      </c>
      <c r="D4" s="113">
        <v>137466173.0648652</v>
      </c>
    </row>
    <row r="5" spans="1:4" ht="14.1" customHeight="1">
      <c r="A5" s="112" t="s">
        <v>62</v>
      </c>
      <c r="B5" s="107">
        <v>5</v>
      </c>
      <c r="C5" s="113">
        <v>117771868.36804675</v>
      </c>
      <c r="D5" s="113">
        <v>85246848.55929476</v>
      </c>
    </row>
    <row r="6" spans="1:4" ht="14.1" customHeight="1">
      <c r="A6" s="112" t="s">
        <v>431</v>
      </c>
      <c r="B6" s="107">
        <v>6</v>
      </c>
      <c r="C6" s="113">
        <v>607501.87076229998</v>
      </c>
      <c r="D6" s="113">
        <v>1523317.3860593</v>
      </c>
    </row>
    <row r="7" spans="1:4" ht="14.1" customHeight="1">
      <c r="A7" s="114" t="s">
        <v>63</v>
      </c>
      <c r="B7" s="107"/>
      <c r="C7" s="115">
        <v>284253096.26586944</v>
      </c>
      <c r="D7" s="115">
        <v>233480118.28703201</v>
      </c>
    </row>
    <row r="8" spans="1:4" ht="14.1" customHeight="1">
      <c r="A8" s="114"/>
      <c r="B8" s="107"/>
      <c r="C8" s="116"/>
      <c r="D8" s="116"/>
    </row>
    <row r="9" spans="1:4" ht="14.1" customHeight="1">
      <c r="A9" s="112" t="s">
        <v>399</v>
      </c>
      <c r="B9" s="107">
        <v>7</v>
      </c>
      <c r="C9" s="113">
        <v>42615286.999526493</v>
      </c>
      <c r="D9" s="113">
        <v>38598958.536526501</v>
      </c>
    </row>
    <row r="10" spans="1:4" ht="14.1" customHeight="1">
      <c r="A10" s="114" t="s">
        <v>64</v>
      </c>
      <c r="B10" s="117"/>
      <c r="C10" s="118">
        <v>42615286.999526493</v>
      </c>
      <c r="D10" s="118">
        <v>38598958.536526501</v>
      </c>
    </row>
    <row r="11" spans="1:4" ht="15">
      <c r="A11" s="109" t="s">
        <v>65</v>
      </c>
      <c r="B11" s="107"/>
      <c r="C11" s="115">
        <v>326868383.26539594</v>
      </c>
      <c r="D11" s="115">
        <v>272079076.82355851</v>
      </c>
    </row>
    <row r="12" spans="1:4" ht="14.1" customHeight="1">
      <c r="A12" s="119"/>
      <c r="B12" s="107"/>
      <c r="C12" s="120"/>
      <c r="D12" s="120"/>
    </row>
    <row r="13" spans="1:4" ht="14.1" customHeight="1">
      <c r="A13" s="119"/>
      <c r="B13" s="121"/>
      <c r="C13" s="122"/>
      <c r="D13" s="122"/>
    </row>
    <row r="14" spans="1:4" ht="14.1" customHeight="1">
      <c r="A14" s="109" t="s">
        <v>66</v>
      </c>
      <c r="B14" s="121"/>
      <c r="C14" s="122"/>
      <c r="D14" s="122"/>
    </row>
    <row r="15" spans="1:4" s="70" customFormat="1" ht="14.1" customHeight="1">
      <c r="A15" s="112" t="s">
        <v>364</v>
      </c>
      <c r="B15" s="107">
        <v>8</v>
      </c>
      <c r="C15" s="113">
        <v>30254490.096599899</v>
      </c>
      <c r="D15" s="113">
        <v>34569803.073699899</v>
      </c>
    </row>
    <row r="16" spans="1:4" ht="14.1" customHeight="1">
      <c r="A16" s="112" t="s">
        <v>67</v>
      </c>
      <c r="B16" s="107">
        <v>9</v>
      </c>
      <c r="C16" s="113">
        <v>111777772.66898492</v>
      </c>
      <c r="D16" s="113">
        <v>81555523.771927401</v>
      </c>
    </row>
    <row r="17" spans="1:4" ht="14.1" customHeight="1">
      <c r="A17" s="123" t="s">
        <v>2</v>
      </c>
      <c r="B17" s="107"/>
      <c r="C17" s="113">
        <v>534380.5</v>
      </c>
      <c r="D17" s="113">
        <v>2721418</v>
      </c>
    </row>
    <row r="18" spans="1:4" ht="14.1" customHeight="1">
      <c r="A18" s="112" t="s">
        <v>68</v>
      </c>
      <c r="B18" s="107">
        <v>10</v>
      </c>
      <c r="C18" s="113">
        <v>4581165.3266999004</v>
      </c>
      <c r="D18" s="113">
        <v>2243050.3642007168</v>
      </c>
    </row>
    <row r="19" spans="1:4" ht="14.1" customHeight="1">
      <c r="A19" s="112" t="s">
        <v>84</v>
      </c>
      <c r="B19" s="107">
        <v>11</v>
      </c>
      <c r="C19" s="113">
        <v>46530108.748897299</v>
      </c>
      <c r="D19" s="113">
        <v>37063033.670560002</v>
      </c>
    </row>
    <row r="20" spans="1:4" ht="14.1" customHeight="1">
      <c r="A20" s="114" t="s">
        <v>69</v>
      </c>
      <c r="B20" s="107"/>
      <c r="C20" s="115">
        <v>193677917.34118205</v>
      </c>
      <c r="D20" s="115">
        <v>158152828.88038802</v>
      </c>
    </row>
    <row r="21" spans="1:4" ht="14.1" customHeight="1">
      <c r="A21" s="114"/>
      <c r="B21" s="107"/>
      <c r="C21" s="116"/>
      <c r="D21" s="116"/>
    </row>
    <row r="22" spans="1:4" ht="14.1" customHeight="1">
      <c r="A22" s="112" t="s">
        <v>364</v>
      </c>
      <c r="B22" s="107">
        <v>12</v>
      </c>
      <c r="C22" s="113">
        <v>13032325.419888601</v>
      </c>
      <c r="D22" s="113">
        <v>17253821.087881599</v>
      </c>
    </row>
    <row r="23" spans="1:4" ht="14.1" customHeight="1">
      <c r="A23" s="112" t="s">
        <v>90</v>
      </c>
      <c r="B23" s="107">
        <v>13</v>
      </c>
      <c r="C23" s="113">
        <v>37592230.340000004</v>
      </c>
      <c r="D23" s="113">
        <v>48980852.930000007</v>
      </c>
    </row>
    <row r="24" spans="1:4" ht="14.1" customHeight="1">
      <c r="A24" s="114" t="s">
        <v>70</v>
      </c>
      <c r="B24" s="107"/>
      <c r="C24" s="115">
        <v>50624555.759888604</v>
      </c>
      <c r="D24" s="115">
        <v>66234674.017881602</v>
      </c>
    </row>
    <row r="25" spans="1:4" ht="14.1" customHeight="1">
      <c r="A25" s="124" t="s">
        <v>71</v>
      </c>
      <c r="B25" s="107"/>
      <c r="C25" s="115">
        <v>244302473.10107064</v>
      </c>
      <c r="D25" s="115">
        <v>224387502.89826962</v>
      </c>
    </row>
    <row r="26" spans="1:4" ht="14.1" customHeight="1">
      <c r="A26" s="124"/>
      <c r="B26" s="107"/>
      <c r="C26" s="116"/>
      <c r="D26" s="116"/>
    </row>
    <row r="27" spans="1:4" ht="14.1" customHeight="1">
      <c r="A27" s="109" t="s">
        <v>72</v>
      </c>
      <c r="B27" s="107"/>
      <c r="C27" s="120"/>
      <c r="D27" s="120"/>
    </row>
    <row r="28" spans="1:4" ht="14.1" customHeight="1">
      <c r="A28" s="112" t="s">
        <v>401</v>
      </c>
      <c r="B28" s="107"/>
      <c r="C28" s="113">
        <v>10000000</v>
      </c>
      <c r="D28" s="113">
        <v>10000000</v>
      </c>
    </row>
    <row r="29" spans="1:4" ht="14.1" customHeight="1">
      <c r="A29" s="112" t="s">
        <v>395</v>
      </c>
      <c r="B29" s="107"/>
      <c r="C29" s="113">
        <v>37691574.214321896</v>
      </c>
      <c r="D29" s="113">
        <v>22631403.598901801</v>
      </c>
    </row>
    <row r="30" spans="1:4" ht="14.1" customHeight="1">
      <c r="A30" s="112" t="s">
        <v>396</v>
      </c>
      <c r="B30" s="107"/>
      <c r="C30" s="113">
        <v>34874336.075225323</v>
      </c>
      <c r="D30" s="113">
        <v>15060170.758004932</v>
      </c>
    </row>
    <row r="31" spans="1:4" ht="15">
      <c r="A31" s="124" t="s">
        <v>73</v>
      </c>
      <c r="B31" s="107"/>
      <c r="C31" s="115">
        <v>82565910.28954722</v>
      </c>
      <c r="D31" s="115">
        <v>47691574.356906734</v>
      </c>
    </row>
    <row r="32" spans="1:4" ht="15">
      <c r="A32" s="124" t="s">
        <v>74</v>
      </c>
      <c r="B32" s="107"/>
      <c r="C32" s="115">
        <v>326868383.39061785</v>
      </c>
      <c r="D32" s="115">
        <v>272079077.25517637</v>
      </c>
    </row>
    <row r="33" spans="1:4" ht="15">
      <c r="A33" s="106"/>
      <c r="B33" s="117"/>
      <c r="C33" s="125"/>
      <c r="D33" s="125"/>
    </row>
    <row r="34" spans="1:4" ht="14.1" customHeight="1">
      <c r="A34" s="106"/>
      <c r="B34" s="117"/>
      <c r="C34" s="125"/>
      <c r="D34" s="125"/>
    </row>
    <row r="35" spans="1:4" ht="14.1" customHeight="1">
      <c r="A35" s="106"/>
      <c r="B35" s="126"/>
      <c r="C35" s="127"/>
      <c r="D35" s="127"/>
    </row>
    <row r="36" spans="1:4" ht="14.1" customHeight="1">
      <c r="A36" s="106" t="s">
        <v>75</v>
      </c>
      <c r="B36" s="117"/>
      <c r="C36" s="125"/>
      <c r="D36" s="125"/>
    </row>
    <row r="37" spans="1:4" ht="14.1" customHeight="1">
      <c r="A37" s="106" t="s">
        <v>16</v>
      </c>
      <c r="B37" s="117"/>
      <c r="C37" s="125"/>
      <c r="D37" s="125"/>
    </row>
    <row r="38" spans="1:4" ht="14.1" customHeight="1">
      <c r="A38" s="106" t="s">
        <v>76</v>
      </c>
      <c r="B38" s="117"/>
      <c r="C38" s="125"/>
      <c r="D38" s="125"/>
    </row>
  </sheetData>
  <pageMargins left="1.38" right="0.65" top="1.69" bottom="0.77" header="0.79" footer="0.45"/>
  <pageSetup orientation="portrait" r:id="rId1"/>
  <headerFooter>
    <oddHeader>&amp;L&amp;"Arial Narrow,Bold"SEGMENT SHA
L21916035A
Bilanci i gjendjes në datën 31 Dhjetor 2018</oddHeader>
    <oddFooter>&amp;L&amp;"-,Italic"shënimet shpjeguese janë pjesë përbërëse e këtyre pasqyrave financiare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4"/>
  <sheetViews>
    <sheetView showGridLines="0" workbookViewId="0">
      <selection activeCell="B1" sqref="B1:B1048576"/>
    </sheetView>
  </sheetViews>
  <sheetFormatPr defaultColWidth="11.42578125" defaultRowHeight="15" customHeight="1"/>
  <cols>
    <col min="1" max="1" width="54.85546875" style="69" customWidth="1"/>
    <col min="2" max="2" width="8.85546875" style="69" bestFit="1" customWidth="1"/>
    <col min="3" max="4" width="11.85546875" style="69" bestFit="1" customWidth="1"/>
    <col min="5" max="16384" width="11.42578125" style="69"/>
  </cols>
  <sheetData>
    <row r="1" spans="1:4" ht="15" customHeight="1">
      <c r="A1" s="189"/>
      <c r="B1" s="185" t="s">
        <v>437</v>
      </c>
      <c r="C1" s="190" t="s">
        <v>430</v>
      </c>
      <c r="D1" s="190">
        <v>2017</v>
      </c>
    </row>
    <row r="2" spans="1:4" ht="15" customHeight="1">
      <c r="A2" s="189"/>
      <c r="B2" s="128"/>
      <c r="C2" s="190"/>
      <c r="D2" s="190"/>
    </row>
    <row r="3" spans="1:4" ht="15" customHeight="1">
      <c r="A3" s="106"/>
      <c r="B3" s="129"/>
      <c r="C3" s="129"/>
      <c r="D3" s="129"/>
    </row>
    <row r="4" spans="1:4" ht="15" customHeight="1">
      <c r="A4" s="112" t="s">
        <v>360</v>
      </c>
      <c r="B4" s="130">
        <v>14</v>
      </c>
      <c r="C4" s="131">
        <v>435554589.10268003</v>
      </c>
      <c r="D4" s="131">
        <v>337467782.70872557</v>
      </c>
    </row>
    <row r="5" spans="1:4" ht="15" customHeight="1">
      <c r="A5" s="112" t="s">
        <v>83</v>
      </c>
      <c r="B5" s="130">
        <v>14</v>
      </c>
      <c r="C5" s="131">
        <v>9951221.1849687006</v>
      </c>
      <c r="D5" s="131">
        <v>3262578.3417886999</v>
      </c>
    </row>
    <row r="6" spans="1:4" ht="15" customHeight="1">
      <c r="A6" s="112" t="s">
        <v>77</v>
      </c>
      <c r="B6" s="130">
        <v>15</v>
      </c>
      <c r="C6" s="131">
        <v>-353609920.21474642</v>
      </c>
      <c r="D6" s="131">
        <v>-286119600.07854563</v>
      </c>
    </row>
    <row r="7" spans="1:4" ht="15" customHeight="1">
      <c r="A7" s="112" t="s">
        <v>398</v>
      </c>
      <c r="B7" s="130">
        <v>16</v>
      </c>
      <c r="C7" s="131">
        <v>-34910108.5</v>
      </c>
      <c r="D7" s="131">
        <v>-24080690</v>
      </c>
    </row>
    <row r="8" spans="1:4" ht="15" customHeight="1">
      <c r="A8" s="112" t="s">
        <v>78</v>
      </c>
      <c r="B8" s="130">
        <v>7</v>
      </c>
      <c r="C8" s="131">
        <v>-3356944</v>
      </c>
      <c r="D8" s="131">
        <v>-2956641.5</v>
      </c>
    </row>
    <row r="9" spans="1:4" ht="15" customHeight="1">
      <c r="A9" s="112" t="s">
        <v>82</v>
      </c>
      <c r="B9" s="130">
        <v>17</v>
      </c>
      <c r="C9" s="131">
        <v>-10270163.742179999</v>
      </c>
      <c r="D9" s="131">
        <v>-7608013.6618191972</v>
      </c>
    </row>
    <row r="10" spans="1:4" ht="15" customHeight="1">
      <c r="A10" s="132" t="s">
        <v>361</v>
      </c>
      <c r="B10" s="130"/>
      <c r="C10" s="131">
        <v>0</v>
      </c>
      <c r="D10" s="131">
        <v>0</v>
      </c>
    </row>
    <row r="11" spans="1:4" ht="15" customHeight="1">
      <c r="A11" s="112" t="s">
        <v>362</v>
      </c>
      <c r="B11" s="130">
        <v>18</v>
      </c>
      <c r="C11" s="131">
        <v>-2314071.7554970002</v>
      </c>
      <c r="D11" s="131">
        <v>-1963989.3301437034</v>
      </c>
    </row>
    <row r="12" spans="1:4" ht="15" customHeight="1">
      <c r="A12" s="114" t="s">
        <v>400</v>
      </c>
      <c r="B12" s="130"/>
      <c r="C12" s="133">
        <v>41044602.075225323</v>
      </c>
      <c r="D12" s="133">
        <v>18001426.480005749</v>
      </c>
    </row>
    <row r="13" spans="1:4" ht="15" customHeight="1">
      <c r="A13" s="106"/>
      <c r="B13" s="117"/>
      <c r="C13" s="134"/>
      <c r="D13" s="134"/>
    </row>
    <row r="14" spans="1:4" ht="15" customHeight="1">
      <c r="A14" s="114"/>
      <c r="B14" s="130"/>
      <c r="C14" s="135"/>
      <c r="D14" s="135"/>
    </row>
    <row r="15" spans="1:4" ht="15" customHeight="1">
      <c r="A15" s="112" t="s">
        <v>79</v>
      </c>
      <c r="B15" s="130">
        <v>19</v>
      </c>
      <c r="C15" s="131">
        <v>-6170266</v>
      </c>
      <c r="D15" s="131">
        <v>-2941255.7220008168</v>
      </c>
    </row>
    <row r="16" spans="1:4" ht="15" customHeight="1">
      <c r="A16" s="114" t="s">
        <v>396</v>
      </c>
      <c r="B16" s="136"/>
      <c r="C16" s="133">
        <v>34874336.075225323</v>
      </c>
      <c r="D16" s="133">
        <v>15060170.758004932</v>
      </c>
    </row>
    <row r="17" spans="1:4" ht="15" customHeight="1">
      <c r="A17" s="106"/>
      <c r="B17" s="129"/>
      <c r="C17" s="129"/>
      <c r="D17" s="129"/>
    </row>
    <row r="18" spans="1:4" ht="15" customHeight="1">
      <c r="A18" s="137" t="s">
        <v>365</v>
      </c>
      <c r="B18" s="129"/>
      <c r="C18" s="129"/>
      <c r="D18" s="129"/>
    </row>
    <row r="19" spans="1:4" ht="15" customHeight="1">
      <c r="A19" s="106" t="s">
        <v>366</v>
      </c>
      <c r="B19" s="129"/>
      <c r="C19" s="138">
        <v>0</v>
      </c>
      <c r="D19" s="138">
        <v>0</v>
      </c>
    </row>
    <row r="20" spans="1:4" ht="15" customHeight="1">
      <c r="A20" s="106" t="s">
        <v>367</v>
      </c>
      <c r="B20" s="129"/>
      <c r="C20" s="138">
        <v>0</v>
      </c>
      <c r="D20" s="138">
        <v>0</v>
      </c>
    </row>
    <row r="21" spans="1:4" ht="15" customHeight="1">
      <c r="A21" s="137" t="s">
        <v>368</v>
      </c>
      <c r="B21" s="139"/>
      <c r="C21" s="140">
        <v>0</v>
      </c>
      <c r="D21" s="140">
        <v>0</v>
      </c>
    </row>
    <row r="22" spans="1:4" ht="15" customHeight="1">
      <c r="A22" s="137"/>
      <c r="B22" s="139"/>
      <c r="C22" s="140"/>
      <c r="D22" s="140"/>
    </row>
    <row r="23" spans="1:4" ht="15" customHeight="1">
      <c r="A23" s="137" t="s">
        <v>369</v>
      </c>
      <c r="B23" s="139"/>
      <c r="C23" s="141">
        <v>34874336.075225323</v>
      </c>
      <c r="D23" s="141">
        <v>15060170.758004932</v>
      </c>
    </row>
    <row r="24" spans="1:4" ht="15" customHeight="1">
      <c r="A24" s="106"/>
      <c r="B24" s="129"/>
      <c r="C24" s="138"/>
      <c r="D24" s="138"/>
    </row>
    <row r="25" spans="1:4" ht="15" customHeight="1">
      <c r="A25" s="137" t="s">
        <v>370</v>
      </c>
      <c r="B25" s="129"/>
      <c r="C25" s="138"/>
      <c r="D25" s="138"/>
    </row>
    <row r="26" spans="1:4" ht="15" customHeight="1">
      <c r="A26" s="106" t="s">
        <v>371</v>
      </c>
      <c r="B26" s="129"/>
      <c r="C26" s="142">
        <v>34874336.075225323</v>
      </c>
      <c r="D26" s="142">
        <v>15060170.758004932</v>
      </c>
    </row>
    <row r="27" spans="1:4" ht="15" customHeight="1">
      <c r="A27" s="106" t="s">
        <v>372</v>
      </c>
      <c r="B27" s="129"/>
      <c r="C27" s="138">
        <v>0</v>
      </c>
      <c r="D27" s="138">
        <v>0</v>
      </c>
    </row>
    <row r="28" spans="1:4">
      <c r="A28" s="106"/>
      <c r="B28" s="129"/>
      <c r="C28" s="129"/>
      <c r="D28" s="129"/>
    </row>
    <row r="29" spans="1:4">
      <c r="A29" s="106"/>
      <c r="B29" s="129"/>
      <c r="C29" s="129"/>
      <c r="D29" s="129"/>
    </row>
    <row r="30" spans="1:4">
      <c r="A30" s="143" t="s">
        <v>75</v>
      </c>
      <c r="B30" s="117"/>
      <c r="C30" s="117"/>
      <c r="D30" s="117"/>
    </row>
    <row r="31" spans="1:4">
      <c r="A31" s="143" t="s">
        <v>16</v>
      </c>
      <c r="B31" s="117"/>
      <c r="C31" s="117"/>
      <c r="D31" s="117"/>
    </row>
    <row r="32" spans="1:4">
      <c r="A32" s="143" t="s">
        <v>76</v>
      </c>
      <c r="B32" s="117"/>
      <c r="C32" s="117"/>
      <c r="D32" s="117"/>
    </row>
    <row r="33" spans="2:2">
      <c r="B33" s="92"/>
    </row>
    <row r="34" spans="2:2">
      <c r="B34" s="92"/>
    </row>
  </sheetData>
  <mergeCells count="3">
    <mergeCell ref="A1:A2"/>
    <mergeCell ref="C1:C2"/>
    <mergeCell ref="D1:D2"/>
  </mergeCells>
  <pageMargins left="1.53" right="0.71" top="1.84" bottom="1" header="0.88" footer="0.51"/>
  <pageSetup scale="93" orientation="portrait" r:id="rId1"/>
  <headerFooter>
    <oddHeader>&amp;L&amp;"Arial Narrow,Bold"SEGMENT SHA
L21916035A
Pasqyra e rezultatit për periudhën që mbyllet në datën 31 Dhjetor 2018</oddHeader>
    <oddFooter>&amp;L&amp;"-,Italic"shënimet shpjeguese janë pjesë përbërëse e këtyre pasqyrave financiare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6"/>
  <sheetViews>
    <sheetView showGridLines="0" showWhiteSpace="0" workbookViewId="0">
      <selection activeCell="C7" sqref="C7"/>
    </sheetView>
  </sheetViews>
  <sheetFormatPr defaultColWidth="9.140625" defaultRowHeight="15" customHeight="1"/>
  <cols>
    <col min="1" max="1" width="66.7109375" style="69" customWidth="1"/>
    <col min="2" max="2" width="3.5703125" style="69" customWidth="1"/>
    <col min="3" max="3" width="12" style="69" bestFit="1" customWidth="1"/>
    <col min="4" max="4" width="11.5703125" style="69" bestFit="1" customWidth="1"/>
    <col min="5" max="16384" width="9.140625" style="69"/>
  </cols>
  <sheetData>
    <row r="1" spans="1:4" ht="15" customHeight="1">
      <c r="A1" s="191"/>
      <c r="B1" s="144"/>
      <c r="C1" s="192">
        <v>2018</v>
      </c>
      <c r="D1" s="192">
        <v>2017</v>
      </c>
    </row>
    <row r="2" spans="1:4" ht="15" customHeight="1">
      <c r="A2" s="191"/>
      <c r="B2" s="144"/>
      <c r="C2" s="192"/>
      <c r="D2" s="192"/>
    </row>
    <row r="3" spans="1:4" ht="15" customHeight="1">
      <c r="A3" s="145"/>
      <c r="B3" s="145"/>
      <c r="C3" s="145"/>
      <c r="D3" s="145"/>
    </row>
    <row r="4" spans="1:4" ht="15" customHeight="1">
      <c r="A4" s="145" t="s">
        <v>375</v>
      </c>
      <c r="B4" s="145"/>
      <c r="C4" s="146">
        <v>511410388.1081847</v>
      </c>
      <c r="D4" s="146">
        <v>405460555.70447069</v>
      </c>
    </row>
    <row r="5" spans="1:4" ht="15" customHeight="1">
      <c r="A5" s="145" t="s">
        <v>376</v>
      </c>
      <c r="B5" s="145"/>
      <c r="C5" s="146">
        <v>-477676201.34136337</v>
      </c>
      <c r="D5" s="146">
        <v>-398043970</v>
      </c>
    </row>
    <row r="6" spans="1:4" ht="15" customHeight="1">
      <c r="A6" s="147" t="s">
        <v>377</v>
      </c>
      <c r="B6" s="148"/>
      <c r="C6" s="149">
        <v>0</v>
      </c>
      <c r="D6" s="149">
        <v>0</v>
      </c>
    </row>
    <row r="7" spans="1:4" ht="15" customHeight="1">
      <c r="A7" s="150" t="s">
        <v>378</v>
      </c>
      <c r="B7" s="145"/>
      <c r="C7" s="151">
        <v>33734186.766821325</v>
      </c>
      <c r="D7" s="151">
        <v>7416585.7044706941</v>
      </c>
    </row>
    <row r="8" spans="1:4" ht="15" customHeight="1">
      <c r="A8" s="145" t="s">
        <v>379</v>
      </c>
      <c r="B8" s="145"/>
      <c r="C8" s="146">
        <v>-2314071.7554970002</v>
      </c>
      <c r="D8" s="146">
        <v>-1963989.3301437034</v>
      </c>
    </row>
    <row r="9" spans="1:4" ht="15" customHeight="1">
      <c r="A9" s="145" t="s">
        <v>380</v>
      </c>
      <c r="B9" s="145"/>
      <c r="C9" s="146">
        <v>-4928057.7220008168</v>
      </c>
      <c r="D9" s="146">
        <v>-3505121</v>
      </c>
    </row>
    <row r="10" spans="1:4" ht="15" customHeight="1">
      <c r="A10" s="150" t="s">
        <v>381</v>
      </c>
      <c r="B10" s="150"/>
      <c r="C10" s="151">
        <v>26492057.289323509</v>
      </c>
      <c r="D10" s="151">
        <v>1947475.3743269909</v>
      </c>
    </row>
    <row r="11" spans="1:4" ht="15" customHeight="1">
      <c r="A11" s="152"/>
      <c r="B11" s="152"/>
      <c r="C11" s="146"/>
      <c r="D11" s="146"/>
    </row>
    <row r="12" spans="1:4" ht="15" customHeight="1">
      <c r="A12" s="152"/>
      <c r="B12" s="152"/>
      <c r="C12" s="146"/>
      <c r="D12" s="146"/>
    </row>
    <row r="13" spans="1:4" ht="15" customHeight="1">
      <c r="A13" s="145" t="s">
        <v>382</v>
      </c>
      <c r="B13" s="145"/>
      <c r="C13" s="146">
        <v>-9737557.8629999999</v>
      </c>
      <c r="D13" s="146">
        <v>-7377612.25</v>
      </c>
    </row>
    <row r="14" spans="1:4" ht="15" customHeight="1">
      <c r="A14" s="145" t="s">
        <v>424</v>
      </c>
      <c r="B14" s="145"/>
      <c r="C14" s="146">
        <v>2364287</v>
      </c>
      <c r="D14" s="146">
        <v>1224266</v>
      </c>
    </row>
    <row r="15" spans="1:4" ht="15" customHeight="1">
      <c r="A15" s="150" t="s">
        <v>383</v>
      </c>
      <c r="B15" s="150"/>
      <c r="C15" s="151">
        <v>-7373270.8629999999</v>
      </c>
      <c r="D15" s="151">
        <v>-6153346.25</v>
      </c>
    </row>
    <row r="16" spans="1:4" ht="15" customHeight="1">
      <c r="A16" s="152"/>
      <c r="B16" s="152"/>
      <c r="C16" s="146"/>
      <c r="D16" s="146"/>
    </row>
    <row r="17" spans="1:4" ht="15" customHeight="1">
      <c r="A17" s="152"/>
      <c r="B17" s="152"/>
      <c r="C17" s="146"/>
      <c r="D17" s="146"/>
    </row>
    <row r="18" spans="1:4" ht="15" customHeight="1">
      <c r="A18" s="145" t="s">
        <v>384</v>
      </c>
      <c r="B18" s="145"/>
      <c r="C18" s="153">
        <v>0</v>
      </c>
      <c r="D18" s="153">
        <v>0</v>
      </c>
    </row>
    <row r="19" spans="1:4" ht="15" customHeight="1">
      <c r="A19" s="145" t="s">
        <v>385</v>
      </c>
      <c r="B19" s="145"/>
      <c r="C19" s="146">
        <v>0</v>
      </c>
      <c r="D19" s="146">
        <v>29329206.0737</v>
      </c>
    </row>
    <row r="20" spans="1:4" ht="15" customHeight="1">
      <c r="A20" s="145" t="s">
        <v>386</v>
      </c>
      <c r="B20" s="145"/>
      <c r="C20" s="146">
        <v>-19925431.235092998</v>
      </c>
      <c r="D20" s="146">
        <v>-25906600.672488008</v>
      </c>
    </row>
    <row r="21" spans="1:4" ht="15" customHeight="1">
      <c r="A21" s="150" t="s">
        <v>387</v>
      </c>
      <c r="B21" s="150"/>
      <c r="C21" s="151">
        <v>-19925431.235092998</v>
      </c>
      <c r="D21" s="151">
        <v>3422605.4012119919</v>
      </c>
    </row>
    <row r="22" spans="1:4" ht="15" customHeight="1">
      <c r="A22" s="150" t="s">
        <v>388</v>
      </c>
      <c r="B22" s="150"/>
      <c r="C22" s="151">
        <v>-806644.80876948684</v>
      </c>
      <c r="D22" s="151">
        <v>-783265.47446101718</v>
      </c>
    </row>
    <row r="23" spans="1:4" ht="15" customHeight="1">
      <c r="A23" s="150"/>
      <c r="B23" s="150"/>
      <c r="C23" s="154"/>
      <c r="D23" s="154"/>
    </row>
    <row r="24" spans="1:4" ht="15" customHeight="1">
      <c r="A24" s="150"/>
      <c r="B24" s="150"/>
      <c r="C24" s="153"/>
      <c r="D24" s="153"/>
    </row>
    <row r="25" spans="1:4" ht="15" customHeight="1">
      <c r="A25" s="150" t="s">
        <v>389</v>
      </c>
      <c r="B25" s="150"/>
      <c r="C25" s="151">
        <v>9243779.2768127304</v>
      </c>
      <c r="D25" s="151">
        <v>7864705.4881926356</v>
      </c>
    </row>
    <row r="26" spans="1:4" ht="15" customHeight="1">
      <c r="A26" s="145" t="s">
        <v>391</v>
      </c>
      <c r="B26" s="145"/>
      <c r="C26" s="155">
        <v>5135257.68</v>
      </c>
      <c r="D26" s="155">
        <v>2162339</v>
      </c>
    </row>
    <row r="27" spans="1:4" ht="15" customHeight="1">
      <c r="A27" s="150" t="s">
        <v>390</v>
      </c>
      <c r="B27" s="150"/>
      <c r="C27" s="151">
        <v>13572390.308546612</v>
      </c>
      <c r="D27" s="151">
        <v>9243779.2768127304</v>
      </c>
    </row>
    <row r="28" spans="1:4" ht="15" customHeight="1">
      <c r="A28" s="145"/>
      <c r="B28" s="145"/>
      <c r="C28" s="145"/>
      <c r="D28" s="145"/>
    </row>
    <row r="29" spans="1:4" ht="15" customHeight="1">
      <c r="A29" s="145"/>
      <c r="B29" s="145"/>
      <c r="C29" s="145"/>
      <c r="D29" s="145"/>
    </row>
    <row r="30" spans="1:4" ht="15" customHeight="1">
      <c r="A30" s="145"/>
      <c r="B30" s="145"/>
      <c r="C30" s="145"/>
      <c r="D30" s="145"/>
    </row>
    <row r="31" spans="1:4" ht="15" customHeight="1">
      <c r="A31" s="145" t="s">
        <v>75</v>
      </c>
      <c r="B31" s="145"/>
      <c r="C31" s="145"/>
      <c r="D31" s="145"/>
    </row>
    <row r="32" spans="1:4" ht="15" customHeight="1">
      <c r="A32" s="145" t="s">
        <v>16</v>
      </c>
      <c r="B32" s="145"/>
      <c r="C32" s="145"/>
      <c r="D32" s="145"/>
    </row>
    <row r="33" spans="1:4" ht="15" customHeight="1">
      <c r="A33" s="145" t="s">
        <v>76</v>
      </c>
      <c r="B33" s="145"/>
      <c r="C33" s="145"/>
      <c r="D33" s="145"/>
    </row>
    <row r="37" spans="1:4" ht="15" customHeight="1">
      <c r="C37" s="71"/>
      <c r="D37" s="71"/>
    </row>
    <row r="40" spans="1:4" ht="15" customHeight="1">
      <c r="A40" s="72"/>
      <c r="B40" s="72"/>
      <c r="C40" s="72"/>
      <c r="D40" s="72"/>
    </row>
    <row r="41" spans="1:4" ht="15" customHeight="1">
      <c r="A41" s="73"/>
      <c r="B41" s="73"/>
      <c r="C41" s="73"/>
      <c r="D41" s="73"/>
    </row>
    <row r="42" spans="1:4" ht="15" customHeight="1">
      <c r="A42" s="73"/>
      <c r="B42" s="73"/>
      <c r="C42" s="73"/>
      <c r="D42" s="73"/>
    </row>
    <row r="44" spans="1:4" ht="15" customHeight="1">
      <c r="A44" s="72"/>
      <c r="B44" s="72"/>
      <c r="C44" s="72"/>
      <c r="D44" s="72"/>
    </row>
    <row r="45" spans="1:4" ht="15" customHeight="1">
      <c r="A45" s="73"/>
      <c r="B45" s="73"/>
      <c r="C45" s="73"/>
      <c r="D45" s="73"/>
    </row>
    <row r="46" spans="1:4" ht="15" customHeight="1">
      <c r="A46" s="73"/>
      <c r="B46" s="73"/>
      <c r="C46" s="73"/>
      <c r="D46" s="73"/>
    </row>
    <row r="50" spans="1:4" ht="15" customHeight="1">
      <c r="A50" s="72"/>
      <c r="B50" s="72"/>
      <c r="C50" s="72"/>
      <c r="D50" s="72"/>
    </row>
    <row r="51" spans="1:4" ht="15" customHeight="1">
      <c r="A51" s="72"/>
      <c r="B51" s="72"/>
      <c r="C51" s="72"/>
      <c r="D51" s="72"/>
    </row>
    <row r="52" spans="1:4" ht="15" customHeight="1">
      <c r="A52" s="72"/>
      <c r="B52" s="72"/>
      <c r="C52" s="72"/>
      <c r="D52" s="72"/>
    </row>
    <row r="53" spans="1:4" ht="15" customHeight="1">
      <c r="A53" s="72"/>
      <c r="B53" s="72"/>
      <c r="C53" s="72"/>
      <c r="D53" s="72"/>
    </row>
    <row r="54" spans="1:4" ht="15" customHeight="1">
      <c r="A54" s="72"/>
      <c r="B54" s="72"/>
      <c r="C54" s="72"/>
      <c r="D54" s="72"/>
    </row>
    <row r="55" spans="1:4" ht="15" customHeight="1">
      <c r="A55" s="72"/>
      <c r="B55" s="72"/>
      <c r="C55" s="72"/>
      <c r="D55" s="72"/>
    </row>
    <row r="56" spans="1:4" ht="15" customHeight="1">
      <c r="A56" s="72"/>
      <c r="B56" s="72"/>
      <c r="C56" s="72"/>
      <c r="D56" s="72"/>
    </row>
  </sheetData>
  <mergeCells count="3">
    <mergeCell ref="A1:A2"/>
    <mergeCell ref="D1:D2"/>
    <mergeCell ref="C1:C2"/>
  </mergeCells>
  <pageMargins left="1.39" right="0.75" top="1.86" bottom="1" header="0.88" footer="0.54"/>
  <pageSetup scale="80" orientation="portrait" r:id="rId1"/>
  <headerFooter>
    <oddHeader>&amp;L&amp;"Arial Narrow,Bold"SEGMENT SHA
L21916035A
Pasqyra e flukseve monetare për periudhën që mbyllet në datën 31 Dhjetor 2018</oddHeader>
    <oddFooter>&amp;L&amp;"-,Italic"shënimet shpjeguese janë pjesë përbërëse e këtyre pasqyrave financiare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2"/>
  <sheetViews>
    <sheetView showGridLines="0" workbookViewId="0">
      <selection activeCell="A6" sqref="A6"/>
    </sheetView>
  </sheetViews>
  <sheetFormatPr defaultColWidth="9.140625" defaultRowHeight="15" customHeight="1"/>
  <cols>
    <col min="1" max="1" width="39.28515625" style="1" customWidth="1"/>
    <col min="2" max="2" width="3.140625" style="1" customWidth="1"/>
    <col min="3" max="3" width="15.140625" style="1" customWidth="1"/>
    <col min="4" max="4" width="13.42578125" style="1" bestFit="1" customWidth="1"/>
    <col min="5" max="5" width="11.85546875" style="1" bestFit="1" customWidth="1"/>
    <col min="6" max="6" width="11.7109375" style="1" bestFit="1" customWidth="1"/>
    <col min="7" max="7" width="9.85546875" style="1" bestFit="1" customWidth="1"/>
    <col min="8" max="8" width="10.28515625" style="1" bestFit="1" customWidth="1"/>
    <col min="9" max="9" width="9.85546875" style="1" bestFit="1" customWidth="1"/>
    <col min="10" max="16384" width="9.140625" style="1"/>
  </cols>
  <sheetData>
    <row r="1" spans="1:9" ht="51.75" customHeight="1">
      <c r="A1" s="156"/>
      <c r="B1" s="156"/>
      <c r="C1" s="157" t="s">
        <v>401</v>
      </c>
      <c r="D1" s="157" t="s">
        <v>432</v>
      </c>
      <c r="E1" s="157" t="s">
        <v>395</v>
      </c>
      <c r="F1" s="157" t="s">
        <v>396</v>
      </c>
      <c r="G1" s="157" t="s">
        <v>0</v>
      </c>
      <c r="H1" s="157" t="s">
        <v>425</v>
      </c>
      <c r="I1" s="157" t="s">
        <v>0</v>
      </c>
    </row>
    <row r="2" spans="1:9" ht="15" customHeight="1">
      <c r="A2" s="158" t="s">
        <v>393</v>
      </c>
      <c r="B2" s="158"/>
      <c r="C2" s="159">
        <v>10000000</v>
      </c>
      <c r="D2" s="159">
        <v>0</v>
      </c>
      <c r="E2" s="159">
        <v>7215701.1828249004</v>
      </c>
      <c r="F2" s="159">
        <v>15415702.673572212</v>
      </c>
      <c r="G2" s="159">
        <v>32631403.856397115</v>
      </c>
      <c r="H2" s="159">
        <v>0</v>
      </c>
      <c r="I2" s="159">
        <v>32631403.856397115</v>
      </c>
    </row>
    <row r="3" spans="1:9" ht="15" customHeight="1">
      <c r="A3" s="166" t="s">
        <v>392</v>
      </c>
      <c r="B3" s="160"/>
      <c r="C3" s="161"/>
      <c r="D3" s="161"/>
      <c r="E3" s="162"/>
      <c r="F3" s="162"/>
      <c r="G3" s="165"/>
      <c r="H3" s="165"/>
      <c r="I3" s="165">
        <v>0</v>
      </c>
    </row>
    <row r="4" spans="1:9" ht="15" customHeight="1">
      <c r="A4" s="160" t="s">
        <v>80</v>
      </c>
      <c r="B4" s="160"/>
      <c r="C4" s="161"/>
      <c r="D4" s="161"/>
      <c r="E4" s="162"/>
      <c r="F4" s="162">
        <v>15060170.758004932</v>
      </c>
      <c r="G4" s="165">
        <v>15060170.758004932</v>
      </c>
      <c r="H4" s="165"/>
      <c r="I4" s="165">
        <v>15060170.758004932</v>
      </c>
    </row>
    <row r="5" spans="1:9" ht="15" customHeight="1">
      <c r="A5" s="160" t="s">
        <v>394</v>
      </c>
      <c r="B5" s="160"/>
      <c r="C5" s="161"/>
      <c r="D5" s="161"/>
      <c r="E5" s="162">
        <v>15415702.673572212</v>
      </c>
      <c r="F5" s="162">
        <v>-15415702.673572212</v>
      </c>
      <c r="G5" s="165">
        <v>0</v>
      </c>
      <c r="H5" s="165"/>
      <c r="I5" s="165">
        <v>0</v>
      </c>
    </row>
    <row r="6" spans="1:9" ht="15" customHeight="1">
      <c r="A6" s="166" t="s">
        <v>397</v>
      </c>
      <c r="B6" s="160"/>
      <c r="C6" s="161"/>
      <c r="D6" s="161"/>
      <c r="E6" s="162"/>
      <c r="F6" s="162"/>
      <c r="G6" s="165"/>
      <c r="H6" s="165"/>
      <c r="I6" s="165">
        <v>0</v>
      </c>
    </row>
    <row r="7" spans="1:9" ht="15" customHeight="1">
      <c r="A7" s="160" t="s">
        <v>81</v>
      </c>
      <c r="B7" s="160"/>
      <c r="C7" s="161"/>
      <c r="D7" s="161"/>
      <c r="E7" s="161"/>
      <c r="F7" s="161"/>
      <c r="G7" s="165">
        <v>0</v>
      </c>
      <c r="H7" s="165"/>
      <c r="I7" s="165">
        <v>0</v>
      </c>
    </row>
    <row r="8" spans="1:9" ht="15" customHeight="1">
      <c r="A8" s="158" t="s">
        <v>423</v>
      </c>
      <c r="B8" s="158"/>
      <c r="C8" s="159">
        <v>10000000</v>
      </c>
      <c r="D8" s="159">
        <v>0</v>
      </c>
      <c r="E8" s="159">
        <v>22631403.856397115</v>
      </c>
      <c r="F8" s="159">
        <v>15060170.758004934</v>
      </c>
      <c r="G8" s="159">
        <v>47691574.614402004</v>
      </c>
      <c r="H8" s="159">
        <v>0</v>
      </c>
      <c r="I8" s="159">
        <v>47691574.614402048</v>
      </c>
    </row>
    <row r="9" spans="1:9" ht="15" customHeight="1">
      <c r="A9" s="166" t="s">
        <v>392</v>
      </c>
      <c r="B9" s="160"/>
      <c r="C9" s="161"/>
      <c r="D9" s="161"/>
      <c r="E9" s="162"/>
      <c r="F9" s="162"/>
      <c r="G9" s="165"/>
      <c r="H9" s="165"/>
      <c r="I9" s="165">
        <v>0</v>
      </c>
    </row>
    <row r="10" spans="1:9" ht="15" customHeight="1">
      <c r="A10" s="160" t="s">
        <v>80</v>
      </c>
      <c r="B10" s="160"/>
      <c r="C10" s="161"/>
      <c r="D10" s="161"/>
      <c r="E10" s="162"/>
      <c r="F10" s="162">
        <v>34874336.075225323</v>
      </c>
      <c r="G10" s="165">
        <v>34874336.075225323</v>
      </c>
      <c r="H10" s="165"/>
      <c r="I10" s="165">
        <v>34874336.075225323</v>
      </c>
    </row>
    <row r="11" spans="1:9" ht="15" customHeight="1">
      <c r="A11" s="160" t="s">
        <v>394</v>
      </c>
      <c r="B11" s="160"/>
      <c r="C11" s="161"/>
      <c r="D11" s="161"/>
      <c r="E11" s="162">
        <v>15060170.758004934</v>
      </c>
      <c r="F11" s="162">
        <v>-15060170.758004934</v>
      </c>
      <c r="G11" s="165">
        <v>0</v>
      </c>
      <c r="H11" s="165"/>
      <c r="I11" s="165">
        <v>0</v>
      </c>
    </row>
    <row r="12" spans="1:9" ht="15" customHeight="1">
      <c r="A12" s="166" t="s">
        <v>397</v>
      </c>
      <c r="B12" s="160"/>
      <c r="C12" s="161"/>
      <c r="D12" s="161"/>
      <c r="E12" s="162"/>
      <c r="F12" s="162"/>
      <c r="G12" s="165"/>
      <c r="H12" s="165"/>
      <c r="I12" s="165">
        <v>0</v>
      </c>
    </row>
    <row r="13" spans="1:9" ht="15" customHeight="1">
      <c r="A13" s="160" t="s">
        <v>81</v>
      </c>
      <c r="B13" s="160"/>
      <c r="C13" s="161"/>
      <c r="D13" s="161"/>
      <c r="E13" s="161"/>
      <c r="F13" s="161"/>
      <c r="G13" s="165">
        <v>0</v>
      </c>
      <c r="H13" s="165"/>
      <c r="I13" s="165">
        <v>0</v>
      </c>
    </row>
    <row r="14" spans="1:9" ht="15" customHeight="1">
      <c r="A14" s="158" t="s">
        <v>433</v>
      </c>
      <c r="B14" s="158"/>
      <c r="C14" s="159">
        <v>10000000</v>
      </c>
      <c r="D14" s="159">
        <v>0</v>
      </c>
      <c r="E14" s="159">
        <v>37691574.614402048</v>
      </c>
      <c r="F14" s="159">
        <v>34874336.075225323</v>
      </c>
      <c r="G14" s="159">
        <v>82565910.689627379</v>
      </c>
      <c r="H14" s="159">
        <v>0</v>
      </c>
      <c r="I14" s="159">
        <v>82565910.689627379</v>
      </c>
    </row>
    <row r="15" spans="1:9" ht="15" customHeight="1">
      <c r="A15" s="163"/>
      <c r="B15" s="163"/>
      <c r="C15" s="163"/>
      <c r="D15" s="163"/>
      <c r="E15" s="163"/>
      <c r="F15" s="163"/>
      <c r="G15" s="163"/>
      <c r="H15" s="163"/>
      <c r="I15" s="163"/>
    </row>
    <row r="16" spans="1:9" ht="15" customHeight="1">
      <c r="A16" s="163"/>
      <c r="B16" s="163"/>
      <c r="C16" s="163"/>
      <c r="D16" s="163"/>
      <c r="E16" s="163"/>
      <c r="F16" s="163"/>
      <c r="G16" s="163"/>
      <c r="H16" s="163"/>
      <c r="I16" s="163"/>
    </row>
    <row r="17" spans="1:9" ht="15" customHeight="1">
      <c r="A17" s="163"/>
      <c r="B17" s="163"/>
      <c r="C17" s="163"/>
      <c r="D17" s="163"/>
      <c r="E17" s="163"/>
      <c r="F17" s="163"/>
      <c r="G17" s="163"/>
      <c r="H17" s="163"/>
      <c r="I17" s="163"/>
    </row>
    <row r="18" spans="1:9" ht="15" customHeight="1">
      <c r="A18" s="163"/>
      <c r="B18" s="163"/>
      <c r="C18" s="163"/>
      <c r="D18" s="163"/>
      <c r="E18" s="163"/>
      <c r="F18" s="163"/>
      <c r="G18" s="163"/>
      <c r="H18" s="163"/>
      <c r="I18" s="163"/>
    </row>
    <row r="19" spans="1:9" ht="15" customHeight="1">
      <c r="A19" s="163"/>
      <c r="B19" s="163"/>
      <c r="C19" s="163"/>
      <c r="D19" s="163"/>
      <c r="E19" s="163"/>
      <c r="F19" s="163"/>
      <c r="G19" s="163"/>
      <c r="H19" s="163"/>
      <c r="I19" s="163"/>
    </row>
    <row r="20" spans="1:9" ht="15" customHeight="1">
      <c r="A20" s="164" t="s">
        <v>75</v>
      </c>
      <c r="B20" s="163"/>
      <c r="C20" s="163"/>
      <c r="D20" s="163"/>
      <c r="E20" s="163"/>
      <c r="F20" s="163"/>
      <c r="G20" s="163"/>
      <c r="H20" s="163"/>
      <c r="I20" s="163"/>
    </row>
    <row r="21" spans="1:9" ht="15" customHeight="1">
      <c r="A21" s="163" t="s">
        <v>16</v>
      </c>
      <c r="B21" s="163"/>
      <c r="C21" s="163"/>
      <c r="D21" s="163"/>
      <c r="E21" s="163"/>
      <c r="F21" s="163"/>
      <c r="G21" s="163"/>
      <c r="H21" s="163"/>
      <c r="I21" s="163"/>
    </row>
    <row r="22" spans="1:9" ht="15" customHeight="1">
      <c r="A22" s="163" t="s">
        <v>76</v>
      </c>
      <c r="B22" s="163"/>
      <c r="C22" s="163"/>
      <c r="D22" s="163"/>
      <c r="E22" s="163"/>
      <c r="F22" s="163"/>
      <c r="G22" s="163"/>
      <c r="H22" s="163"/>
      <c r="I22" s="163"/>
    </row>
  </sheetData>
  <pageMargins left="1.2" right="0.57999999999999996" top="1.81" bottom="1" header="0.94" footer="0.5"/>
  <pageSetup paperSize="9" scale="67" orientation="portrait" r:id="rId1"/>
  <headerFooter>
    <oddHeader>&amp;L&amp;"Arial Narrow,Bold"SEGMENT SHA
L21916035A
Pasqyra e ndryshimeve te kapitalit për periudhën që mbyllet në datën 31 Dhjetor 2018</oddHeader>
    <oddFooter>&amp;L&amp;"-,Italic"shënimet shpjeguese janë pjesë përbërëse e këtyre pasqyrave financiare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N40"/>
  <sheetViews>
    <sheetView showGridLines="0" tabSelected="1" workbookViewId="0">
      <selection activeCell="E44" sqref="E44"/>
    </sheetView>
  </sheetViews>
  <sheetFormatPr defaultRowHeight="12"/>
  <cols>
    <col min="1" max="1" width="4.28515625" style="66" customWidth="1"/>
    <col min="2" max="2" width="15.7109375" style="66" customWidth="1"/>
    <col min="3" max="3" width="11.42578125" style="66" customWidth="1"/>
    <col min="4" max="6" width="12.85546875" style="66" customWidth="1"/>
    <col min="7" max="7" width="14.28515625" style="66" customWidth="1"/>
    <col min="8" max="256" width="9.140625" style="66"/>
    <col min="257" max="257" width="4.28515625" style="66" customWidth="1"/>
    <col min="258" max="258" width="15.7109375" style="66" customWidth="1"/>
    <col min="259" max="259" width="11.42578125" style="66" customWidth="1"/>
    <col min="260" max="262" width="12.85546875" style="66" customWidth="1"/>
    <col min="263" max="263" width="14.28515625" style="66" customWidth="1"/>
    <col min="264" max="512" width="9.140625" style="66"/>
    <col min="513" max="513" width="4.28515625" style="66" customWidth="1"/>
    <col min="514" max="514" width="15.7109375" style="66" customWidth="1"/>
    <col min="515" max="515" width="11.42578125" style="66" customWidth="1"/>
    <col min="516" max="518" width="12.85546875" style="66" customWidth="1"/>
    <col min="519" max="519" width="14.28515625" style="66" customWidth="1"/>
    <col min="520" max="768" width="9.140625" style="66"/>
    <col min="769" max="769" width="4.28515625" style="66" customWidth="1"/>
    <col min="770" max="770" width="15.7109375" style="66" customWidth="1"/>
    <col min="771" max="771" width="11.42578125" style="66" customWidth="1"/>
    <col min="772" max="774" width="12.85546875" style="66" customWidth="1"/>
    <col min="775" max="775" width="14.28515625" style="66" customWidth="1"/>
    <col min="776" max="1024" width="9.140625" style="66"/>
    <col min="1025" max="1025" width="4.28515625" style="66" customWidth="1"/>
    <col min="1026" max="1026" width="15.7109375" style="66" customWidth="1"/>
    <col min="1027" max="1027" width="11.42578125" style="66" customWidth="1"/>
    <col min="1028" max="1030" width="12.85546875" style="66" customWidth="1"/>
    <col min="1031" max="1031" width="14.28515625" style="66" customWidth="1"/>
    <col min="1032" max="1280" width="9.140625" style="66"/>
    <col min="1281" max="1281" width="4.28515625" style="66" customWidth="1"/>
    <col min="1282" max="1282" width="15.7109375" style="66" customWidth="1"/>
    <col min="1283" max="1283" width="11.42578125" style="66" customWidth="1"/>
    <col min="1284" max="1286" width="12.85546875" style="66" customWidth="1"/>
    <col min="1287" max="1287" width="14.28515625" style="66" customWidth="1"/>
    <col min="1288" max="1536" width="9.140625" style="66"/>
    <col min="1537" max="1537" width="4.28515625" style="66" customWidth="1"/>
    <col min="1538" max="1538" width="15.7109375" style="66" customWidth="1"/>
    <col min="1539" max="1539" width="11.42578125" style="66" customWidth="1"/>
    <col min="1540" max="1542" width="12.85546875" style="66" customWidth="1"/>
    <col min="1543" max="1543" width="14.28515625" style="66" customWidth="1"/>
    <col min="1544" max="1792" width="9.140625" style="66"/>
    <col min="1793" max="1793" width="4.28515625" style="66" customWidth="1"/>
    <col min="1794" max="1794" width="15.7109375" style="66" customWidth="1"/>
    <col min="1795" max="1795" width="11.42578125" style="66" customWidth="1"/>
    <col min="1796" max="1798" width="12.85546875" style="66" customWidth="1"/>
    <col min="1799" max="1799" width="14.28515625" style="66" customWidth="1"/>
    <col min="1800" max="2048" width="9.140625" style="66"/>
    <col min="2049" max="2049" width="4.28515625" style="66" customWidth="1"/>
    <col min="2050" max="2050" width="15.7109375" style="66" customWidth="1"/>
    <col min="2051" max="2051" width="11.42578125" style="66" customWidth="1"/>
    <col min="2052" max="2054" width="12.85546875" style="66" customWidth="1"/>
    <col min="2055" max="2055" width="14.28515625" style="66" customWidth="1"/>
    <col min="2056" max="2304" width="9.140625" style="66"/>
    <col min="2305" max="2305" width="4.28515625" style="66" customWidth="1"/>
    <col min="2306" max="2306" width="15.7109375" style="66" customWidth="1"/>
    <col min="2307" max="2307" width="11.42578125" style="66" customWidth="1"/>
    <col min="2308" max="2310" width="12.85546875" style="66" customWidth="1"/>
    <col min="2311" max="2311" width="14.28515625" style="66" customWidth="1"/>
    <col min="2312" max="2560" width="9.140625" style="66"/>
    <col min="2561" max="2561" width="4.28515625" style="66" customWidth="1"/>
    <col min="2562" max="2562" width="15.7109375" style="66" customWidth="1"/>
    <col min="2563" max="2563" width="11.42578125" style="66" customWidth="1"/>
    <col min="2564" max="2566" width="12.85546875" style="66" customWidth="1"/>
    <col min="2567" max="2567" width="14.28515625" style="66" customWidth="1"/>
    <col min="2568" max="2816" width="9.140625" style="66"/>
    <col min="2817" max="2817" width="4.28515625" style="66" customWidth="1"/>
    <col min="2818" max="2818" width="15.7109375" style="66" customWidth="1"/>
    <col min="2819" max="2819" width="11.42578125" style="66" customWidth="1"/>
    <col min="2820" max="2822" width="12.85546875" style="66" customWidth="1"/>
    <col min="2823" max="2823" width="14.28515625" style="66" customWidth="1"/>
    <col min="2824" max="3072" width="9.140625" style="66"/>
    <col min="3073" max="3073" width="4.28515625" style="66" customWidth="1"/>
    <col min="3074" max="3074" width="15.7109375" style="66" customWidth="1"/>
    <col min="3075" max="3075" width="11.42578125" style="66" customWidth="1"/>
    <col min="3076" max="3078" width="12.85546875" style="66" customWidth="1"/>
    <col min="3079" max="3079" width="14.28515625" style="66" customWidth="1"/>
    <col min="3080" max="3328" width="9.140625" style="66"/>
    <col min="3329" max="3329" width="4.28515625" style="66" customWidth="1"/>
    <col min="3330" max="3330" width="15.7109375" style="66" customWidth="1"/>
    <col min="3331" max="3331" width="11.42578125" style="66" customWidth="1"/>
    <col min="3332" max="3334" width="12.85546875" style="66" customWidth="1"/>
    <col min="3335" max="3335" width="14.28515625" style="66" customWidth="1"/>
    <col min="3336" max="3584" width="9.140625" style="66"/>
    <col min="3585" max="3585" width="4.28515625" style="66" customWidth="1"/>
    <col min="3586" max="3586" width="15.7109375" style="66" customWidth="1"/>
    <col min="3587" max="3587" width="11.42578125" style="66" customWidth="1"/>
    <col min="3588" max="3590" width="12.85546875" style="66" customWidth="1"/>
    <col min="3591" max="3591" width="14.28515625" style="66" customWidth="1"/>
    <col min="3592" max="3840" width="9.140625" style="66"/>
    <col min="3841" max="3841" width="4.28515625" style="66" customWidth="1"/>
    <col min="3842" max="3842" width="15.7109375" style="66" customWidth="1"/>
    <col min="3843" max="3843" width="11.42578125" style="66" customWidth="1"/>
    <col min="3844" max="3846" width="12.85546875" style="66" customWidth="1"/>
    <col min="3847" max="3847" width="14.28515625" style="66" customWidth="1"/>
    <col min="3848" max="4096" width="9.140625" style="66"/>
    <col min="4097" max="4097" width="4.28515625" style="66" customWidth="1"/>
    <col min="4098" max="4098" width="15.7109375" style="66" customWidth="1"/>
    <col min="4099" max="4099" width="11.42578125" style="66" customWidth="1"/>
    <col min="4100" max="4102" width="12.85546875" style="66" customWidth="1"/>
    <col min="4103" max="4103" width="14.28515625" style="66" customWidth="1"/>
    <col min="4104" max="4352" width="9.140625" style="66"/>
    <col min="4353" max="4353" width="4.28515625" style="66" customWidth="1"/>
    <col min="4354" max="4354" width="15.7109375" style="66" customWidth="1"/>
    <col min="4355" max="4355" width="11.42578125" style="66" customWidth="1"/>
    <col min="4356" max="4358" width="12.85546875" style="66" customWidth="1"/>
    <col min="4359" max="4359" width="14.28515625" style="66" customWidth="1"/>
    <col min="4360" max="4608" width="9.140625" style="66"/>
    <col min="4609" max="4609" width="4.28515625" style="66" customWidth="1"/>
    <col min="4610" max="4610" width="15.7109375" style="66" customWidth="1"/>
    <col min="4611" max="4611" width="11.42578125" style="66" customWidth="1"/>
    <col min="4612" max="4614" width="12.85546875" style="66" customWidth="1"/>
    <col min="4615" max="4615" width="14.28515625" style="66" customWidth="1"/>
    <col min="4616" max="4864" width="9.140625" style="66"/>
    <col min="4865" max="4865" width="4.28515625" style="66" customWidth="1"/>
    <col min="4866" max="4866" width="15.7109375" style="66" customWidth="1"/>
    <col min="4867" max="4867" width="11.42578125" style="66" customWidth="1"/>
    <col min="4868" max="4870" width="12.85546875" style="66" customWidth="1"/>
    <col min="4871" max="4871" width="14.28515625" style="66" customWidth="1"/>
    <col min="4872" max="5120" width="9.140625" style="66"/>
    <col min="5121" max="5121" width="4.28515625" style="66" customWidth="1"/>
    <col min="5122" max="5122" width="15.7109375" style="66" customWidth="1"/>
    <col min="5123" max="5123" width="11.42578125" style="66" customWidth="1"/>
    <col min="5124" max="5126" width="12.85546875" style="66" customWidth="1"/>
    <col min="5127" max="5127" width="14.28515625" style="66" customWidth="1"/>
    <col min="5128" max="5376" width="9.140625" style="66"/>
    <col min="5377" max="5377" width="4.28515625" style="66" customWidth="1"/>
    <col min="5378" max="5378" width="15.7109375" style="66" customWidth="1"/>
    <col min="5379" max="5379" width="11.42578125" style="66" customWidth="1"/>
    <col min="5380" max="5382" width="12.85546875" style="66" customWidth="1"/>
    <col min="5383" max="5383" width="14.28515625" style="66" customWidth="1"/>
    <col min="5384" max="5632" width="9.140625" style="66"/>
    <col min="5633" max="5633" width="4.28515625" style="66" customWidth="1"/>
    <col min="5634" max="5634" width="15.7109375" style="66" customWidth="1"/>
    <col min="5635" max="5635" width="11.42578125" style="66" customWidth="1"/>
    <col min="5636" max="5638" width="12.85546875" style="66" customWidth="1"/>
    <col min="5639" max="5639" width="14.28515625" style="66" customWidth="1"/>
    <col min="5640" max="5888" width="9.140625" style="66"/>
    <col min="5889" max="5889" width="4.28515625" style="66" customWidth="1"/>
    <col min="5890" max="5890" width="15.7109375" style="66" customWidth="1"/>
    <col min="5891" max="5891" width="11.42578125" style="66" customWidth="1"/>
    <col min="5892" max="5894" width="12.85546875" style="66" customWidth="1"/>
    <col min="5895" max="5895" width="14.28515625" style="66" customWidth="1"/>
    <col min="5896" max="6144" width="9.140625" style="66"/>
    <col min="6145" max="6145" width="4.28515625" style="66" customWidth="1"/>
    <col min="6146" max="6146" width="15.7109375" style="66" customWidth="1"/>
    <col min="6147" max="6147" width="11.42578125" style="66" customWidth="1"/>
    <col min="6148" max="6150" width="12.85546875" style="66" customWidth="1"/>
    <col min="6151" max="6151" width="14.28515625" style="66" customWidth="1"/>
    <col min="6152" max="6400" width="9.140625" style="66"/>
    <col min="6401" max="6401" width="4.28515625" style="66" customWidth="1"/>
    <col min="6402" max="6402" width="15.7109375" style="66" customWidth="1"/>
    <col min="6403" max="6403" width="11.42578125" style="66" customWidth="1"/>
    <col min="6404" max="6406" width="12.85546875" style="66" customWidth="1"/>
    <col min="6407" max="6407" width="14.28515625" style="66" customWidth="1"/>
    <col min="6408" max="6656" width="9.140625" style="66"/>
    <col min="6657" max="6657" width="4.28515625" style="66" customWidth="1"/>
    <col min="6658" max="6658" width="15.7109375" style="66" customWidth="1"/>
    <col min="6659" max="6659" width="11.42578125" style="66" customWidth="1"/>
    <col min="6660" max="6662" width="12.85546875" style="66" customWidth="1"/>
    <col min="6663" max="6663" width="14.28515625" style="66" customWidth="1"/>
    <col min="6664" max="6912" width="9.140625" style="66"/>
    <col min="6913" max="6913" width="4.28515625" style="66" customWidth="1"/>
    <col min="6914" max="6914" width="15.7109375" style="66" customWidth="1"/>
    <col min="6915" max="6915" width="11.42578125" style="66" customWidth="1"/>
    <col min="6916" max="6918" width="12.85546875" style="66" customWidth="1"/>
    <col min="6919" max="6919" width="14.28515625" style="66" customWidth="1"/>
    <col min="6920" max="7168" width="9.140625" style="66"/>
    <col min="7169" max="7169" width="4.28515625" style="66" customWidth="1"/>
    <col min="7170" max="7170" width="15.7109375" style="66" customWidth="1"/>
    <col min="7171" max="7171" width="11.42578125" style="66" customWidth="1"/>
    <col min="7172" max="7174" width="12.85546875" style="66" customWidth="1"/>
    <col min="7175" max="7175" width="14.28515625" style="66" customWidth="1"/>
    <col min="7176" max="7424" width="9.140625" style="66"/>
    <col min="7425" max="7425" width="4.28515625" style="66" customWidth="1"/>
    <col min="7426" max="7426" width="15.7109375" style="66" customWidth="1"/>
    <col min="7427" max="7427" width="11.42578125" style="66" customWidth="1"/>
    <col min="7428" max="7430" width="12.85546875" style="66" customWidth="1"/>
    <col min="7431" max="7431" width="14.28515625" style="66" customWidth="1"/>
    <col min="7432" max="7680" width="9.140625" style="66"/>
    <col min="7681" max="7681" width="4.28515625" style="66" customWidth="1"/>
    <col min="7682" max="7682" width="15.7109375" style="66" customWidth="1"/>
    <col min="7683" max="7683" width="11.42578125" style="66" customWidth="1"/>
    <col min="7684" max="7686" width="12.85546875" style="66" customWidth="1"/>
    <col min="7687" max="7687" width="14.28515625" style="66" customWidth="1"/>
    <col min="7688" max="7936" width="9.140625" style="66"/>
    <col min="7937" max="7937" width="4.28515625" style="66" customWidth="1"/>
    <col min="7938" max="7938" width="15.7109375" style="66" customWidth="1"/>
    <col min="7939" max="7939" width="11.42578125" style="66" customWidth="1"/>
    <col min="7940" max="7942" width="12.85546875" style="66" customWidth="1"/>
    <col min="7943" max="7943" width="14.28515625" style="66" customWidth="1"/>
    <col min="7944" max="8192" width="9.140625" style="66"/>
    <col min="8193" max="8193" width="4.28515625" style="66" customWidth="1"/>
    <col min="8194" max="8194" width="15.7109375" style="66" customWidth="1"/>
    <col min="8195" max="8195" width="11.42578125" style="66" customWidth="1"/>
    <col min="8196" max="8198" width="12.85546875" style="66" customWidth="1"/>
    <col min="8199" max="8199" width="14.28515625" style="66" customWidth="1"/>
    <col min="8200" max="8448" width="9.140625" style="66"/>
    <col min="8449" max="8449" width="4.28515625" style="66" customWidth="1"/>
    <col min="8450" max="8450" width="15.7109375" style="66" customWidth="1"/>
    <col min="8451" max="8451" width="11.42578125" style="66" customWidth="1"/>
    <col min="8452" max="8454" width="12.85546875" style="66" customWidth="1"/>
    <col min="8455" max="8455" width="14.28515625" style="66" customWidth="1"/>
    <col min="8456" max="8704" width="9.140625" style="66"/>
    <col min="8705" max="8705" width="4.28515625" style="66" customWidth="1"/>
    <col min="8706" max="8706" width="15.7109375" style="66" customWidth="1"/>
    <col min="8707" max="8707" width="11.42578125" style="66" customWidth="1"/>
    <col min="8708" max="8710" width="12.85546875" style="66" customWidth="1"/>
    <col min="8711" max="8711" width="14.28515625" style="66" customWidth="1"/>
    <col min="8712" max="8960" width="9.140625" style="66"/>
    <col min="8961" max="8961" width="4.28515625" style="66" customWidth="1"/>
    <col min="8962" max="8962" width="15.7109375" style="66" customWidth="1"/>
    <col min="8963" max="8963" width="11.42578125" style="66" customWidth="1"/>
    <col min="8964" max="8966" width="12.85546875" style="66" customWidth="1"/>
    <col min="8967" max="8967" width="14.28515625" style="66" customWidth="1"/>
    <col min="8968" max="9216" width="9.140625" style="66"/>
    <col min="9217" max="9217" width="4.28515625" style="66" customWidth="1"/>
    <col min="9218" max="9218" width="15.7109375" style="66" customWidth="1"/>
    <col min="9219" max="9219" width="11.42578125" style="66" customWidth="1"/>
    <col min="9220" max="9222" width="12.85546875" style="66" customWidth="1"/>
    <col min="9223" max="9223" width="14.28515625" style="66" customWidth="1"/>
    <col min="9224" max="9472" width="9.140625" style="66"/>
    <col min="9473" max="9473" width="4.28515625" style="66" customWidth="1"/>
    <col min="9474" max="9474" width="15.7109375" style="66" customWidth="1"/>
    <col min="9475" max="9475" width="11.42578125" style="66" customWidth="1"/>
    <col min="9476" max="9478" width="12.85546875" style="66" customWidth="1"/>
    <col min="9479" max="9479" width="14.28515625" style="66" customWidth="1"/>
    <col min="9480" max="9728" width="9.140625" style="66"/>
    <col min="9729" max="9729" width="4.28515625" style="66" customWidth="1"/>
    <col min="9730" max="9730" width="15.7109375" style="66" customWidth="1"/>
    <col min="9731" max="9731" width="11.42578125" style="66" customWidth="1"/>
    <col min="9732" max="9734" width="12.85546875" style="66" customWidth="1"/>
    <col min="9735" max="9735" width="14.28515625" style="66" customWidth="1"/>
    <col min="9736" max="9984" width="9.140625" style="66"/>
    <col min="9985" max="9985" width="4.28515625" style="66" customWidth="1"/>
    <col min="9986" max="9986" width="15.7109375" style="66" customWidth="1"/>
    <col min="9987" max="9987" width="11.42578125" style="66" customWidth="1"/>
    <col min="9988" max="9990" width="12.85546875" style="66" customWidth="1"/>
    <col min="9991" max="9991" width="14.28515625" style="66" customWidth="1"/>
    <col min="9992" max="10240" width="9.140625" style="66"/>
    <col min="10241" max="10241" width="4.28515625" style="66" customWidth="1"/>
    <col min="10242" max="10242" width="15.7109375" style="66" customWidth="1"/>
    <col min="10243" max="10243" width="11.42578125" style="66" customWidth="1"/>
    <col min="10244" max="10246" width="12.85546875" style="66" customWidth="1"/>
    <col min="10247" max="10247" width="14.28515625" style="66" customWidth="1"/>
    <col min="10248" max="10496" width="9.140625" style="66"/>
    <col min="10497" max="10497" width="4.28515625" style="66" customWidth="1"/>
    <col min="10498" max="10498" width="15.7109375" style="66" customWidth="1"/>
    <col min="10499" max="10499" width="11.42578125" style="66" customWidth="1"/>
    <col min="10500" max="10502" width="12.85546875" style="66" customWidth="1"/>
    <col min="10503" max="10503" width="14.28515625" style="66" customWidth="1"/>
    <col min="10504" max="10752" width="9.140625" style="66"/>
    <col min="10753" max="10753" width="4.28515625" style="66" customWidth="1"/>
    <col min="10754" max="10754" width="15.7109375" style="66" customWidth="1"/>
    <col min="10755" max="10755" width="11.42578125" style="66" customWidth="1"/>
    <col min="10756" max="10758" width="12.85546875" style="66" customWidth="1"/>
    <col min="10759" max="10759" width="14.28515625" style="66" customWidth="1"/>
    <col min="10760" max="11008" width="9.140625" style="66"/>
    <col min="11009" max="11009" width="4.28515625" style="66" customWidth="1"/>
    <col min="11010" max="11010" width="15.7109375" style="66" customWidth="1"/>
    <col min="11011" max="11011" width="11.42578125" style="66" customWidth="1"/>
    <col min="11012" max="11014" width="12.85546875" style="66" customWidth="1"/>
    <col min="11015" max="11015" width="14.28515625" style="66" customWidth="1"/>
    <col min="11016" max="11264" width="9.140625" style="66"/>
    <col min="11265" max="11265" width="4.28515625" style="66" customWidth="1"/>
    <col min="11266" max="11266" width="15.7109375" style="66" customWidth="1"/>
    <col min="11267" max="11267" width="11.42578125" style="66" customWidth="1"/>
    <col min="11268" max="11270" width="12.85546875" style="66" customWidth="1"/>
    <col min="11271" max="11271" width="14.28515625" style="66" customWidth="1"/>
    <col min="11272" max="11520" width="9.140625" style="66"/>
    <col min="11521" max="11521" width="4.28515625" style="66" customWidth="1"/>
    <col min="11522" max="11522" width="15.7109375" style="66" customWidth="1"/>
    <col min="11523" max="11523" width="11.42578125" style="66" customWidth="1"/>
    <col min="11524" max="11526" width="12.85546875" style="66" customWidth="1"/>
    <col min="11527" max="11527" width="14.28515625" style="66" customWidth="1"/>
    <col min="11528" max="11776" width="9.140625" style="66"/>
    <col min="11777" max="11777" width="4.28515625" style="66" customWidth="1"/>
    <col min="11778" max="11778" width="15.7109375" style="66" customWidth="1"/>
    <col min="11779" max="11779" width="11.42578125" style="66" customWidth="1"/>
    <col min="11780" max="11782" width="12.85546875" style="66" customWidth="1"/>
    <col min="11783" max="11783" width="14.28515625" style="66" customWidth="1"/>
    <col min="11784" max="12032" width="9.140625" style="66"/>
    <col min="12033" max="12033" width="4.28515625" style="66" customWidth="1"/>
    <col min="12034" max="12034" width="15.7109375" style="66" customWidth="1"/>
    <col min="12035" max="12035" width="11.42578125" style="66" customWidth="1"/>
    <col min="12036" max="12038" width="12.85546875" style="66" customWidth="1"/>
    <col min="12039" max="12039" width="14.28515625" style="66" customWidth="1"/>
    <col min="12040" max="12288" width="9.140625" style="66"/>
    <col min="12289" max="12289" width="4.28515625" style="66" customWidth="1"/>
    <col min="12290" max="12290" width="15.7109375" style="66" customWidth="1"/>
    <col min="12291" max="12291" width="11.42578125" style="66" customWidth="1"/>
    <col min="12292" max="12294" width="12.85546875" style="66" customWidth="1"/>
    <col min="12295" max="12295" width="14.28515625" style="66" customWidth="1"/>
    <col min="12296" max="12544" width="9.140625" style="66"/>
    <col min="12545" max="12545" width="4.28515625" style="66" customWidth="1"/>
    <col min="12546" max="12546" width="15.7109375" style="66" customWidth="1"/>
    <col min="12547" max="12547" width="11.42578125" style="66" customWidth="1"/>
    <col min="12548" max="12550" width="12.85546875" style="66" customWidth="1"/>
    <col min="12551" max="12551" width="14.28515625" style="66" customWidth="1"/>
    <col min="12552" max="12800" width="9.140625" style="66"/>
    <col min="12801" max="12801" width="4.28515625" style="66" customWidth="1"/>
    <col min="12802" max="12802" width="15.7109375" style="66" customWidth="1"/>
    <col min="12803" max="12803" width="11.42578125" style="66" customWidth="1"/>
    <col min="12804" max="12806" width="12.85546875" style="66" customWidth="1"/>
    <col min="12807" max="12807" width="14.28515625" style="66" customWidth="1"/>
    <col min="12808" max="13056" width="9.140625" style="66"/>
    <col min="13057" max="13057" width="4.28515625" style="66" customWidth="1"/>
    <col min="13058" max="13058" width="15.7109375" style="66" customWidth="1"/>
    <col min="13059" max="13059" width="11.42578125" style="66" customWidth="1"/>
    <col min="13060" max="13062" width="12.85546875" style="66" customWidth="1"/>
    <col min="13063" max="13063" width="14.28515625" style="66" customWidth="1"/>
    <col min="13064" max="13312" width="9.140625" style="66"/>
    <col min="13313" max="13313" width="4.28515625" style="66" customWidth="1"/>
    <col min="13314" max="13314" width="15.7109375" style="66" customWidth="1"/>
    <col min="13315" max="13315" width="11.42578125" style="66" customWidth="1"/>
    <col min="13316" max="13318" width="12.85546875" style="66" customWidth="1"/>
    <col min="13319" max="13319" width="14.28515625" style="66" customWidth="1"/>
    <col min="13320" max="13568" width="9.140625" style="66"/>
    <col min="13569" max="13569" width="4.28515625" style="66" customWidth="1"/>
    <col min="13570" max="13570" width="15.7109375" style="66" customWidth="1"/>
    <col min="13571" max="13571" width="11.42578125" style="66" customWidth="1"/>
    <col min="13572" max="13574" width="12.85546875" style="66" customWidth="1"/>
    <col min="13575" max="13575" width="14.28515625" style="66" customWidth="1"/>
    <col min="13576" max="13824" width="9.140625" style="66"/>
    <col min="13825" max="13825" width="4.28515625" style="66" customWidth="1"/>
    <col min="13826" max="13826" width="15.7109375" style="66" customWidth="1"/>
    <col min="13827" max="13827" width="11.42578125" style="66" customWidth="1"/>
    <col min="13828" max="13830" width="12.85546875" style="66" customWidth="1"/>
    <col min="13831" max="13831" width="14.28515625" style="66" customWidth="1"/>
    <col min="13832" max="14080" width="9.140625" style="66"/>
    <col min="14081" max="14081" width="4.28515625" style="66" customWidth="1"/>
    <col min="14082" max="14082" width="15.7109375" style="66" customWidth="1"/>
    <col min="14083" max="14083" width="11.42578125" style="66" customWidth="1"/>
    <col min="14084" max="14086" width="12.85546875" style="66" customWidth="1"/>
    <col min="14087" max="14087" width="14.28515625" style="66" customWidth="1"/>
    <col min="14088" max="14336" width="9.140625" style="66"/>
    <col min="14337" max="14337" width="4.28515625" style="66" customWidth="1"/>
    <col min="14338" max="14338" width="15.7109375" style="66" customWidth="1"/>
    <col min="14339" max="14339" width="11.42578125" style="66" customWidth="1"/>
    <col min="14340" max="14342" width="12.85546875" style="66" customWidth="1"/>
    <col min="14343" max="14343" width="14.28515625" style="66" customWidth="1"/>
    <col min="14344" max="14592" width="9.140625" style="66"/>
    <col min="14593" max="14593" width="4.28515625" style="66" customWidth="1"/>
    <col min="14594" max="14594" width="15.7109375" style="66" customWidth="1"/>
    <col min="14595" max="14595" width="11.42578125" style="66" customWidth="1"/>
    <col min="14596" max="14598" width="12.85546875" style="66" customWidth="1"/>
    <col min="14599" max="14599" width="14.28515625" style="66" customWidth="1"/>
    <col min="14600" max="14848" width="9.140625" style="66"/>
    <col min="14849" max="14849" width="4.28515625" style="66" customWidth="1"/>
    <col min="14850" max="14850" width="15.7109375" style="66" customWidth="1"/>
    <col min="14851" max="14851" width="11.42578125" style="66" customWidth="1"/>
    <col min="14852" max="14854" width="12.85546875" style="66" customWidth="1"/>
    <col min="14855" max="14855" width="14.28515625" style="66" customWidth="1"/>
    <col min="14856" max="15104" width="9.140625" style="66"/>
    <col min="15105" max="15105" width="4.28515625" style="66" customWidth="1"/>
    <col min="15106" max="15106" width="15.7109375" style="66" customWidth="1"/>
    <col min="15107" max="15107" width="11.42578125" style="66" customWidth="1"/>
    <col min="15108" max="15110" width="12.85546875" style="66" customWidth="1"/>
    <col min="15111" max="15111" width="14.28515625" style="66" customWidth="1"/>
    <col min="15112" max="15360" width="9.140625" style="66"/>
    <col min="15361" max="15361" width="4.28515625" style="66" customWidth="1"/>
    <col min="15362" max="15362" width="15.7109375" style="66" customWidth="1"/>
    <col min="15363" max="15363" width="11.42578125" style="66" customWidth="1"/>
    <col min="15364" max="15366" width="12.85546875" style="66" customWidth="1"/>
    <col min="15367" max="15367" width="14.28515625" style="66" customWidth="1"/>
    <col min="15368" max="15616" width="9.140625" style="66"/>
    <col min="15617" max="15617" width="4.28515625" style="66" customWidth="1"/>
    <col min="15618" max="15618" width="15.7109375" style="66" customWidth="1"/>
    <col min="15619" max="15619" width="11.42578125" style="66" customWidth="1"/>
    <col min="15620" max="15622" width="12.85546875" style="66" customWidth="1"/>
    <col min="15623" max="15623" width="14.28515625" style="66" customWidth="1"/>
    <col min="15624" max="15872" width="9.140625" style="66"/>
    <col min="15873" max="15873" width="4.28515625" style="66" customWidth="1"/>
    <col min="15874" max="15874" width="15.7109375" style="66" customWidth="1"/>
    <col min="15875" max="15875" width="11.42578125" style="66" customWidth="1"/>
    <col min="15876" max="15878" width="12.85546875" style="66" customWidth="1"/>
    <col min="15879" max="15879" width="14.28515625" style="66" customWidth="1"/>
    <col min="15880" max="16128" width="9.140625" style="66"/>
    <col min="16129" max="16129" width="4.28515625" style="66" customWidth="1"/>
    <col min="16130" max="16130" width="15.7109375" style="66" customWidth="1"/>
    <col min="16131" max="16131" width="11.42578125" style="66" customWidth="1"/>
    <col min="16132" max="16134" width="12.85546875" style="66" customWidth="1"/>
    <col min="16135" max="16135" width="14.28515625" style="66" customWidth="1"/>
    <col min="16136" max="16384" width="9.140625" style="66"/>
  </cols>
  <sheetData>
    <row r="1" spans="1:14">
      <c r="A1" s="65"/>
      <c r="B1" s="65"/>
      <c r="C1" s="65"/>
      <c r="D1" s="67"/>
      <c r="F1" s="68"/>
      <c r="G1" s="68"/>
    </row>
    <row r="2" spans="1:14">
      <c r="A2" s="167"/>
      <c r="B2" s="196" t="s">
        <v>434</v>
      </c>
      <c r="C2" s="196"/>
      <c r="D2" s="196"/>
      <c r="E2" s="196"/>
      <c r="F2" s="196"/>
      <c r="G2" s="196"/>
      <c r="I2" s="64"/>
      <c r="J2" s="63"/>
      <c r="K2" s="64"/>
      <c r="L2" s="64"/>
      <c r="M2" s="63"/>
      <c r="N2" s="63"/>
    </row>
    <row r="3" spans="1:14">
      <c r="A3" s="168"/>
      <c r="B3" s="168"/>
      <c r="C3" s="168"/>
      <c r="D3" s="168"/>
      <c r="E3" s="168"/>
      <c r="F3" s="168"/>
      <c r="G3" s="168"/>
    </row>
    <row r="4" spans="1:14">
      <c r="A4" s="193" t="s">
        <v>28</v>
      </c>
      <c r="B4" s="193" t="s">
        <v>29</v>
      </c>
      <c r="C4" s="193" t="s">
        <v>30</v>
      </c>
      <c r="D4" s="169" t="s">
        <v>17</v>
      </c>
      <c r="E4" s="193" t="s">
        <v>31</v>
      </c>
      <c r="F4" s="193" t="s">
        <v>32</v>
      </c>
      <c r="G4" s="169" t="s">
        <v>17</v>
      </c>
    </row>
    <row r="5" spans="1:14">
      <c r="A5" s="193"/>
      <c r="B5" s="193"/>
      <c r="C5" s="193"/>
      <c r="D5" s="170">
        <v>43101</v>
      </c>
      <c r="E5" s="193"/>
      <c r="F5" s="193"/>
      <c r="G5" s="170">
        <v>43465</v>
      </c>
    </row>
    <row r="6" spans="1:14">
      <c r="A6" s="171">
        <v>1</v>
      </c>
      <c r="B6" s="172" t="s">
        <v>33</v>
      </c>
      <c r="C6" s="171"/>
      <c r="D6" s="173">
        <v>22781800</v>
      </c>
      <c r="E6" s="173">
        <v>0</v>
      </c>
      <c r="F6" s="173">
        <v>0</v>
      </c>
      <c r="G6" s="173">
        <v>22781800</v>
      </c>
    </row>
    <row r="7" spans="1:14">
      <c r="A7" s="171">
        <v>2</v>
      </c>
      <c r="B7" s="172" t="s">
        <v>34</v>
      </c>
      <c r="C7" s="171"/>
      <c r="D7" s="173">
        <v>2028395</v>
      </c>
      <c r="E7" s="173"/>
      <c r="F7" s="173"/>
      <c r="G7" s="173">
        <v>2028395</v>
      </c>
    </row>
    <row r="8" spans="1:14">
      <c r="A8" s="171">
        <v>3</v>
      </c>
      <c r="B8" s="172" t="s">
        <v>35</v>
      </c>
      <c r="C8" s="171"/>
      <c r="D8" s="173">
        <v>5831688</v>
      </c>
      <c r="E8" s="173">
        <v>4793895</v>
      </c>
      <c r="F8" s="173"/>
      <c r="G8" s="173">
        <v>10625583</v>
      </c>
    </row>
    <row r="9" spans="1:14">
      <c r="A9" s="171">
        <v>4</v>
      </c>
      <c r="B9" s="172" t="s">
        <v>36</v>
      </c>
      <c r="C9" s="171"/>
      <c r="D9" s="173">
        <v>12651183.199999999</v>
      </c>
      <c r="E9" s="174">
        <v>4551185</v>
      </c>
      <c r="F9" s="173">
        <v>3618804</v>
      </c>
      <c r="G9" s="173">
        <v>13583564.199999999</v>
      </c>
    </row>
    <row r="10" spans="1:14">
      <c r="A10" s="171">
        <v>5</v>
      </c>
      <c r="B10" s="172" t="s">
        <v>37</v>
      </c>
      <c r="C10" s="171"/>
      <c r="D10" s="173">
        <v>1232200.28</v>
      </c>
      <c r="E10" s="173">
        <v>112167.44300000003</v>
      </c>
      <c r="F10" s="173"/>
      <c r="G10" s="173">
        <v>1344367.723</v>
      </c>
    </row>
    <row r="11" spans="1:14">
      <c r="A11" s="171">
        <v>6</v>
      </c>
      <c r="B11" s="172" t="s">
        <v>38</v>
      </c>
      <c r="C11" s="171"/>
      <c r="D11" s="173">
        <v>2181288.77</v>
      </c>
      <c r="E11" s="173">
        <v>280310.42</v>
      </c>
      <c r="F11" s="173"/>
      <c r="G11" s="173">
        <v>2461599.19</v>
      </c>
    </row>
    <row r="12" spans="1:14">
      <c r="A12" s="175"/>
      <c r="B12" s="176" t="s">
        <v>39</v>
      </c>
      <c r="C12" s="177"/>
      <c r="D12" s="178">
        <v>46706555.250000007</v>
      </c>
      <c r="E12" s="178">
        <v>9737557.8629999999</v>
      </c>
      <c r="F12" s="178">
        <v>3618804</v>
      </c>
      <c r="G12" s="178">
        <v>52825309.112999998</v>
      </c>
    </row>
    <row r="13" spans="1:14">
      <c r="A13" s="168"/>
      <c r="B13" s="168"/>
      <c r="C13" s="168"/>
      <c r="D13" s="168"/>
      <c r="E13" s="168"/>
      <c r="F13" s="168"/>
      <c r="G13" s="168"/>
    </row>
    <row r="14" spans="1:14">
      <c r="A14" s="167"/>
      <c r="B14" s="196" t="s">
        <v>435</v>
      </c>
      <c r="C14" s="196"/>
      <c r="D14" s="196"/>
      <c r="E14" s="196"/>
      <c r="F14" s="196"/>
      <c r="G14" s="196"/>
    </row>
    <row r="15" spans="1:14">
      <c r="A15" s="167"/>
      <c r="B15" s="167"/>
      <c r="C15" s="167"/>
      <c r="D15" s="167"/>
      <c r="E15" s="167"/>
      <c r="F15" s="167"/>
      <c r="G15" s="167"/>
    </row>
    <row r="16" spans="1:14">
      <c r="A16" s="193" t="s">
        <v>28</v>
      </c>
      <c r="B16" s="193" t="s">
        <v>29</v>
      </c>
      <c r="C16" s="193" t="s">
        <v>30</v>
      </c>
      <c r="D16" s="169" t="s">
        <v>17</v>
      </c>
      <c r="E16" s="193" t="s">
        <v>31</v>
      </c>
      <c r="F16" s="193" t="s">
        <v>32</v>
      </c>
      <c r="G16" s="169" t="s">
        <v>17</v>
      </c>
    </row>
    <row r="17" spans="1:7">
      <c r="A17" s="193"/>
      <c r="B17" s="193"/>
      <c r="C17" s="193"/>
      <c r="D17" s="170">
        <v>43101</v>
      </c>
      <c r="E17" s="193"/>
      <c r="F17" s="193"/>
      <c r="G17" s="170">
        <v>43465</v>
      </c>
    </row>
    <row r="18" spans="1:7">
      <c r="A18" s="171">
        <v>1</v>
      </c>
      <c r="B18" s="172" t="s">
        <v>33</v>
      </c>
      <c r="C18" s="171"/>
      <c r="D18" s="173">
        <v>0</v>
      </c>
      <c r="E18" s="173">
        <v>0</v>
      </c>
      <c r="F18" s="173"/>
      <c r="G18" s="173">
        <v>0</v>
      </c>
    </row>
    <row r="19" spans="1:7">
      <c r="A19" s="171">
        <v>2</v>
      </c>
      <c r="B19" s="172" t="s">
        <v>34</v>
      </c>
      <c r="C19" s="171"/>
      <c r="D19" s="173">
        <v>240850</v>
      </c>
      <c r="E19" s="174">
        <v>89376</v>
      </c>
      <c r="F19" s="173"/>
      <c r="G19" s="173">
        <v>330226</v>
      </c>
    </row>
    <row r="20" spans="1:7">
      <c r="A20" s="171">
        <v>3</v>
      </c>
      <c r="B20" s="172" t="s">
        <v>40</v>
      </c>
      <c r="C20" s="171"/>
      <c r="D20" s="173">
        <v>2760113.09</v>
      </c>
      <c r="E20" s="173">
        <v>959253</v>
      </c>
      <c r="F20" s="173"/>
      <c r="G20" s="173">
        <v>3719366.09</v>
      </c>
    </row>
    <row r="21" spans="1:7">
      <c r="A21" s="171">
        <v>4</v>
      </c>
      <c r="B21" s="172" t="s">
        <v>36</v>
      </c>
      <c r="C21" s="171"/>
      <c r="D21" s="173">
        <v>2935398.32</v>
      </c>
      <c r="E21" s="173">
        <v>2019013</v>
      </c>
      <c r="F21" s="173">
        <v>1254517</v>
      </c>
      <c r="G21" s="173">
        <v>3699894.3200000003</v>
      </c>
    </row>
    <row r="22" spans="1:7">
      <c r="A22" s="171">
        <v>5</v>
      </c>
      <c r="B22" s="172" t="s">
        <v>37</v>
      </c>
      <c r="C22" s="171"/>
      <c r="D22" s="173">
        <v>752503.53</v>
      </c>
      <c r="E22" s="173">
        <v>128815</v>
      </c>
      <c r="F22" s="173"/>
      <c r="G22" s="173">
        <v>881318.53</v>
      </c>
    </row>
    <row r="23" spans="1:7">
      <c r="A23" s="171">
        <v>6</v>
      </c>
      <c r="B23" s="172" t="s">
        <v>38</v>
      </c>
      <c r="C23" s="171"/>
      <c r="D23" s="173">
        <v>1418730.64</v>
      </c>
      <c r="E23" s="173">
        <v>160487</v>
      </c>
      <c r="F23" s="173"/>
      <c r="G23" s="173">
        <v>1579217.64</v>
      </c>
    </row>
    <row r="24" spans="1:7">
      <c r="A24" s="175"/>
      <c r="B24" s="176" t="s">
        <v>39</v>
      </c>
      <c r="C24" s="177"/>
      <c r="D24" s="178">
        <v>8107595.5800000001</v>
      </c>
      <c r="E24" s="178">
        <v>3356944</v>
      </c>
      <c r="F24" s="178">
        <v>1254517</v>
      </c>
      <c r="G24" s="178">
        <v>10210022.58</v>
      </c>
    </row>
    <row r="25" spans="1:7">
      <c r="A25" s="167"/>
      <c r="B25" s="167"/>
      <c r="C25" s="167"/>
      <c r="D25" s="167"/>
      <c r="E25" s="167"/>
      <c r="F25" s="167"/>
      <c r="G25" s="179"/>
    </row>
    <row r="26" spans="1:7">
      <c r="A26" s="167"/>
      <c r="B26" s="196" t="s">
        <v>436</v>
      </c>
      <c r="C26" s="196"/>
      <c r="D26" s="196"/>
      <c r="E26" s="196"/>
      <c r="F26" s="196"/>
      <c r="G26" s="196"/>
    </row>
    <row r="27" spans="1:7">
      <c r="A27" s="167"/>
      <c r="B27" s="167"/>
      <c r="C27" s="167"/>
      <c r="D27" s="167"/>
      <c r="E27" s="167"/>
      <c r="F27" s="167"/>
      <c r="G27" s="167"/>
    </row>
    <row r="28" spans="1:7">
      <c r="A28" s="193" t="s">
        <v>28</v>
      </c>
      <c r="B28" s="193" t="s">
        <v>29</v>
      </c>
      <c r="C28" s="193" t="s">
        <v>30</v>
      </c>
      <c r="D28" s="169" t="s">
        <v>17</v>
      </c>
      <c r="E28" s="193" t="s">
        <v>31</v>
      </c>
      <c r="F28" s="193" t="s">
        <v>32</v>
      </c>
      <c r="G28" s="169" t="s">
        <v>17</v>
      </c>
    </row>
    <row r="29" spans="1:7">
      <c r="A29" s="193"/>
      <c r="B29" s="193"/>
      <c r="C29" s="193"/>
      <c r="D29" s="170">
        <v>43101</v>
      </c>
      <c r="E29" s="193"/>
      <c r="F29" s="193"/>
      <c r="G29" s="170">
        <v>43465</v>
      </c>
    </row>
    <row r="30" spans="1:7">
      <c r="A30" s="171">
        <v>1</v>
      </c>
      <c r="B30" s="172" t="s">
        <v>33</v>
      </c>
      <c r="C30" s="171"/>
      <c r="D30" s="173">
        <v>22781800</v>
      </c>
      <c r="E30" s="173">
        <v>0</v>
      </c>
      <c r="F30" s="173"/>
      <c r="G30" s="173">
        <v>22781800</v>
      </c>
    </row>
    <row r="31" spans="1:7">
      <c r="A31" s="171">
        <v>2</v>
      </c>
      <c r="B31" s="172" t="s">
        <v>34</v>
      </c>
      <c r="C31" s="171"/>
      <c r="D31" s="173">
        <v>1787545</v>
      </c>
      <c r="E31" s="173">
        <v>0</v>
      </c>
      <c r="F31" s="173">
        <v>89376</v>
      </c>
      <c r="G31" s="173">
        <v>1698169</v>
      </c>
    </row>
    <row r="32" spans="1:7">
      <c r="A32" s="171">
        <v>3</v>
      </c>
      <c r="B32" s="172" t="s">
        <v>40</v>
      </c>
      <c r="C32" s="171"/>
      <c r="D32" s="173">
        <v>3071574.91</v>
      </c>
      <c r="E32" s="173">
        <v>4793895</v>
      </c>
      <c r="F32" s="173">
        <v>959253</v>
      </c>
      <c r="G32" s="173">
        <v>6906216.9100000001</v>
      </c>
    </row>
    <row r="33" spans="1:7">
      <c r="A33" s="171">
        <v>4</v>
      </c>
      <c r="B33" s="172" t="s">
        <v>36</v>
      </c>
      <c r="C33" s="171"/>
      <c r="D33" s="173">
        <v>9715784.879999999</v>
      </c>
      <c r="E33" s="173">
        <v>4551185</v>
      </c>
      <c r="F33" s="173">
        <v>4383300</v>
      </c>
      <c r="G33" s="173">
        <v>9883669.879999999</v>
      </c>
    </row>
    <row r="34" spans="1:7">
      <c r="A34" s="171">
        <v>5</v>
      </c>
      <c r="B34" s="172" t="s">
        <v>37</v>
      </c>
      <c r="C34" s="171"/>
      <c r="D34" s="173">
        <v>479696.75</v>
      </c>
      <c r="E34" s="173">
        <v>112167.44300000003</v>
      </c>
      <c r="F34" s="173">
        <v>128815</v>
      </c>
      <c r="G34" s="173">
        <v>463049.19299999997</v>
      </c>
    </row>
    <row r="35" spans="1:7">
      <c r="A35" s="171">
        <v>6</v>
      </c>
      <c r="B35" s="172" t="s">
        <v>38</v>
      </c>
      <c r="C35" s="171"/>
      <c r="D35" s="173">
        <v>762558.13000000012</v>
      </c>
      <c r="E35" s="173">
        <v>280310.42</v>
      </c>
      <c r="F35" s="173">
        <v>160487</v>
      </c>
      <c r="G35" s="173">
        <v>882381.55</v>
      </c>
    </row>
    <row r="36" spans="1:7">
      <c r="A36" s="175"/>
      <c r="B36" s="176" t="s">
        <v>39</v>
      </c>
      <c r="C36" s="177"/>
      <c r="D36" s="178">
        <v>38598959.670000002</v>
      </c>
      <c r="E36" s="178">
        <v>9737557.8629999999</v>
      </c>
      <c r="F36" s="178">
        <v>5721231</v>
      </c>
      <c r="G36" s="178">
        <v>42615286.532999992</v>
      </c>
    </row>
    <row r="37" spans="1:7">
      <c r="A37" s="180"/>
      <c r="B37" s="180"/>
      <c r="C37" s="180"/>
      <c r="D37" s="180"/>
      <c r="E37" s="180"/>
      <c r="F37" s="181"/>
      <c r="G37" s="182"/>
    </row>
    <row r="38" spans="1:7">
      <c r="A38" s="167"/>
      <c r="B38" s="167"/>
      <c r="C38" s="167"/>
      <c r="D38" s="183"/>
      <c r="E38" s="167"/>
      <c r="F38" s="167"/>
      <c r="G38" s="183"/>
    </row>
    <row r="39" spans="1:7">
      <c r="A39" s="167"/>
      <c r="B39" s="167"/>
      <c r="C39" s="167"/>
      <c r="D39" s="167"/>
      <c r="E39" s="184"/>
      <c r="F39" s="194" t="s">
        <v>41</v>
      </c>
      <c r="G39" s="194"/>
    </row>
    <row r="40" spans="1:7">
      <c r="A40" s="167"/>
      <c r="B40" s="167"/>
      <c r="C40" s="167"/>
      <c r="D40" s="183"/>
      <c r="E40" s="168"/>
      <c r="F40" s="195" t="s">
        <v>16</v>
      </c>
      <c r="G40" s="195"/>
    </row>
  </sheetData>
  <mergeCells count="20">
    <mergeCell ref="F40:G40"/>
    <mergeCell ref="B2:G2"/>
    <mergeCell ref="B14:G14"/>
    <mergeCell ref="A16:A17"/>
    <mergeCell ref="B16:B17"/>
    <mergeCell ref="C16:C17"/>
    <mergeCell ref="E16:E17"/>
    <mergeCell ref="F16:F17"/>
    <mergeCell ref="A4:A5"/>
    <mergeCell ref="B4:B5"/>
    <mergeCell ref="C4:C5"/>
    <mergeCell ref="E4:E5"/>
    <mergeCell ref="F4:F5"/>
    <mergeCell ref="B26:G26"/>
    <mergeCell ref="A28:A29"/>
    <mergeCell ref="B28:B29"/>
    <mergeCell ref="C28:C29"/>
    <mergeCell ref="E28:E29"/>
    <mergeCell ref="F28:F29"/>
    <mergeCell ref="F39:G39"/>
  </mergeCells>
  <pageMargins left="0.7" right="0.7" top="0.75" bottom="0.75" header="0.3" footer="0.3"/>
  <pageSetup orientation="portrait" r:id="rId1"/>
  <headerFooter>
    <oddHeader>&amp;L&amp;"MS Sans Serif,Bold"SEGMENT SHA
L21916035A&amp;"MS Sans Serif,Regular"
&amp;"MS Sans Serif,Bold"Pasqyra e Aktiveve Afatgjata Materiale 31 Dhjetor 2018</oddHeader>
    <oddFooter>&amp;Lshënimet shpjeguese janë pjesë përbërëse e këtyre pasqyrave financiare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FAQE1</vt:lpstr>
      <vt:lpstr>2015</vt:lpstr>
      <vt:lpstr>2017_08</vt:lpstr>
      <vt:lpstr>Bilanci</vt:lpstr>
      <vt:lpstr>Rezultati</vt:lpstr>
      <vt:lpstr>Cash Flow</vt:lpstr>
      <vt:lpstr>Kapitali</vt:lpstr>
      <vt:lpstr>AAGJ</vt:lpstr>
      <vt:lpstr>Bilanci!Print_Area</vt:lpstr>
      <vt:lpstr>'Cash Flow'!Print_Area</vt:lpstr>
      <vt:lpstr>Kapitali!Print_Area</vt:lpstr>
      <vt:lpstr>Rezultati!Print_Area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2019-03-19T15:25:47Z</cp:lastPrinted>
  <dcterms:created xsi:type="dcterms:W3CDTF">2011-03-01T16:48:59Z</dcterms:created>
  <dcterms:modified xsi:type="dcterms:W3CDTF">2019-03-28T08:07:18Z</dcterms:modified>
</cp:coreProperties>
</file>