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 activeTab="2"/>
  </bookViews>
  <sheets>
    <sheet name="1-Pasqyra e Pozicioni Financiar" sheetId="17" r:id="rId1"/>
    <sheet name="4-Pasq. e Levizjeve ne Kapital" sheetId="18" r:id="rId2"/>
    <sheet name="3.2-CashFlow (direkt)" sheetId="19" r:id="rId3"/>
    <sheet name="Shpenzime te pazbritshme 14  " sheetId="11" state="hidden" r:id="rId4"/>
  </sheets>
  <definedNames>
    <definedName name="_xlnm._FilterDatabase" localSheetId="3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3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3" hidden="1">'Shpenzime te pazbritshme 14  '!$A$2:$M$2</definedName>
    <definedName name="Z_22AB98C9_5529_497A_9DE7_02FC5BFD3E55_.wvu.FilterData" localSheetId="3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9"/>
  <c r="B42"/>
  <c r="D29"/>
  <c r="B29"/>
  <c r="D18"/>
  <c r="D44" s="1"/>
  <c r="D47" s="1"/>
  <c r="B18"/>
  <c r="B44" s="1"/>
  <c r="B47" s="1"/>
  <c r="J35" i="18" l="1"/>
  <c r="H35"/>
  <c r="G35"/>
  <c r="F35"/>
  <c r="E35"/>
  <c r="D35"/>
  <c r="C35"/>
  <c r="B35"/>
  <c r="I35" s="1"/>
  <c r="K35" s="1"/>
  <c r="I34"/>
  <c r="K34" s="1"/>
  <c r="I33"/>
  <c r="K33" s="1"/>
  <c r="I32"/>
  <c r="K32" s="1"/>
  <c r="I31"/>
  <c r="K31" s="1"/>
  <c r="J30"/>
  <c r="H30"/>
  <c r="G30"/>
  <c r="F30"/>
  <c r="E30"/>
  <c r="D30"/>
  <c r="C30"/>
  <c r="B30"/>
  <c r="I30" s="1"/>
  <c r="K30" s="1"/>
  <c r="I29"/>
  <c r="K29" s="1"/>
  <c r="I28"/>
  <c r="K28" s="1"/>
  <c r="I27"/>
  <c r="K27" s="1"/>
  <c r="I26"/>
  <c r="K26" s="1"/>
  <c r="K25"/>
  <c r="I25"/>
  <c r="J22"/>
  <c r="H22"/>
  <c r="G22"/>
  <c r="F22"/>
  <c r="E22"/>
  <c r="D22"/>
  <c r="C22"/>
  <c r="B22"/>
  <c r="I22" s="1"/>
  <c r="K22" s="1"/>
  <c r="I21"/>
  <c r="K21" s="1"/>
  <c r="I20"/>
  <c r="K20" s="1"/>
  <c r="I19"/>
  <c r="K19" s="1"/>
  <c r="K18"/>
  <c r="I18"/>
  <c r="J17"/>
  <c r="H17"/>
  <c r="G17"/>
  <c r="F17"/>
  <c r="E17"/>
  <c r="D17"/>
  <c r="C17"/>
  <c r="I17" s="1"/>
  <c r="K17" s="1"/>
  <c r="B17"/>
  <c r="K16"/>
  <c r="I16"/>
  <c r="K15"/>
  <c r="I15"/>
  <c r="K14"/>
  <c r="I14"/>
  <c r="K13"/>
  <c r="I13"/>
  <c r="J12"/>
  <c r="J24" s="1"/>
  <c r="J37" s="1"/>
  <c r="H12"/>
  <c r="H24" s="1"/>
  <c r="H37" s="1"/>
  <c r="G12"/>
  <c r="G24" s="1"/>
  <c r="G37" s="1"/>
  <c r="F12"/>
  <c r="F24" s="1"/>
  <c r="F37" s="1"/>
  <c r="E12"/>
  <c r="E24" s="1"/>
  <c r="E37" s="1"/>
  <c r="D12"/>
  <c r="D24" s="1"/>
  <c r="D37" s="1"/>
  <c r="C12"/>
  <c r="I12" s="1"/>
  <c r="K12" s="1"/>
  <c r="B12"/>
  <c r="B24" s="1"/>
  <c r="K11"/>
  <c r="I11"/>
  <c r="K10"/>
  <c r="I10"/>
  <c r="B37" l="1"/>
  <c r="C24"/>
  <c r="C37" s="1"/>
  <c r="I37" l="1"/>
  <c r="K37" s="1"/>
  <c r="I24"/>
  <c r="K24" s="1"/>
  <c r="D107" i="17" l="1"/>
  <c r="D109" s="1"/>
  <c r="B107"/>
  <c r="B109" s="1"/>
  <c r="D92"/>
  <c r="B92"/>
  <c r="D75"/>
  <c r="D94" s="1"/>
  <c r="B75"/>
  <c r="D55"/>
  <c r="B55"/>
  <c r="D33"/>
  <c r="B33"/>
  <c r="D57" l="1"/>
  <c r="B57"/>
  <c r="D111"/>
  <c r="B94"/>
  <c r="B111" s="1"/>
  <c r="D113" l="1"/>
  <c r="B113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comments1.xml><?xml version="1.0" encoding="utf-8"?>
<comments xmlns="http://schemas.openxmlformats.org/spreadsheetml/2006/main">
  <authors>
    <author>ehaxhi</author>
  </authors>
  <commentList>
    <comment ref="B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comments2.xml><?xml version="1.0" encoding="utf-8"?>
<comments xmlns="http://schemas.openxmlformats.org/spreadsheetml/2006/main">
  <authors>
    <author>ehaxhi</author>
  </authors>
  <commentList>
    <comment ref="H17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ehaxhi:
</t>
        </r>
        <r>
          <rPr>
            <sz val="9"/>
            <color indexed="81"/>
            <rFont val="Tahoma"/>
            <family val="2"/>
            <charset val="238"/>
          </rPr>
          <t>duhet = me pasqyren e performances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= me pasqyren e performances</t>
        </r>
      </text>
    </comment>
    <comment ref="H30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= me pasqyren e performances rreshti 55 
</t>
        </r>
      </text>
    </comment>
    <comment ref="J30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= me pasqyren e performances, rreshti 56</t>
        </r>
      </text>
    </comment>
  </commentList>
</comments>
</file>

<file path=xl/sharedStrings.xml><?xml version="1.0" encoding="utf-8"?>
<sst xmlns="http://schemas.openxmlformats.org/spreadsheetml/2006/main" count="538" uniqueCount="359">
  <si>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</si>
  <si>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</si>
  <si>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</si>
  <si>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</si>
  <si>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</si>
  <si>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</si>
  <si>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</si>
  <si>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</si>
  <si>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</si>
  <si>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</si>
  <si>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</si>
  <si>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</si>
  <si>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</si>
  <si>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</si>
  <si>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</si>
  <si>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</si>
  <si>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</si>
  <si>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</si>
  <si>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</si>
  <si>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</si>
  <si>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</si>
  <si>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</si>
  <si>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</si>
  <si>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</si>
  <si>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</si>
  <si>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</si>
  <si>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</si>
  <si>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</si>
  <si>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</si>
  <si>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</si>
  <si>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</si>
  <si>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</si>
  <si>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</si>
  <si>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</si>
  <si>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</si>
  <si>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</si>
  <si>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</si>
  <si>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</si>
  <si>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</si>
  <si>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</si>
  <si>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</si>
  <si>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</si>
  <si>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</si>
  <si>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</si>
  <si>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</si>
  <si>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</si>
  <si>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</si>
  <si>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</si>
  <si>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</si>
  <si>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</si>
  <si>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</si>
  <si>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</si>
  <si>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</si>
  <si>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</si>
  <si>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</si>
  <si>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</si>
  <si>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</si>
  <si>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</si>
  <si>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</si>
  <si>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</si>
  <si>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</si>
  <si>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</si>
  <si>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</si>
  <si>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</si>
  <si>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</si>
  <si>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</si>
  <si>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</si>
  <si>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</si>
  <si>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</si>
  <si>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</si>
  <si>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</si>
  <si>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</si>
  <si>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</si>
  <si>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</si>
  <si>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</si>
  <si>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</si>
  <si>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</si>
  <si>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</si>
  <si>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</si>
  <si>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</si>
  <si>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</si>
  <si>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</si>
  <si>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</si>
  <si>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</si>
  <si>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</si>
  <si>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</si>
  <si>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</si>
  <si>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</si>
  <si>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</si>
  <si>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</si>
  <si>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</si>
  <si>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</si>
  <si>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</si>
  <si>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</si>
  <si>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</si>
  <si>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</si>
  <si>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</si>
  <si>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</si>
  <si>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</si>
  <si>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</si>
  <si>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</si>
  <si>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</si>
  <si>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</si>
  <si>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</si>
  <si>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</si>
  <si>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</si>
  <si>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</si>
  <si>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</si>
  <si>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</si>
  <si>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</si>
  <si>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</si>
  <si>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</si>
  <si>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</si>
  <si>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</si>
  <si>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</si>
  <si>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</si>
  <si>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</si>
  <si>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</si>
  <si>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</si>
  <si>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</si>
  <si>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</si>
  <si>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</si>
  <si>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</si>
  <si>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</si>
  <si>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</si>
  <si>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</si>
  <si>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</si>
  <si>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</si>
  <si>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</si>
  <si>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</si>
  <si>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</si>
  <si>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</si>
  <si>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</si>
  <si>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</si>
  <si>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</si>
  <si>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</si>
  <si>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</si>
  <si>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</si>
  <si>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</si>
  <si>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</si>
  <si>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</si>
  <si>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</si>
  <si>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</si>
  <si>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</si>
  <si>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</si>
  <si>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</si>
  <si>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</si>
  <si>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</si>
  <si>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</si>
  <si>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</si>
  <si>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</si>
  <si>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</si>
  <si>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</si>
  <si>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</si>
  <si>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</si>
  <si>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</si>
  <si>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</si>
  <si>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</si>
  <si>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</si>
  <si>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</si>
  <si>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</si>
  <si>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</si>
  <si>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</si>
  <si>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</si>
  <si>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</si>
  <si>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</si>
  <si>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</si>
  <si>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</si>
  <si>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</si>
  <si>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</si>
  <si>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</si>
  <si>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</si>
  <si>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</si>
  <si>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</si>
  <si>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</si>
  <si>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</si>
  <si>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</si>
  <si>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</si>
  <si>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</si>
  <si>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</si>
  <si>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</si>
  <si>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</si>
  <si>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</si>
  <si>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</si>
  <si>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</si>
  <si>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</si>
  <si>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</si>
  <si>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</si>
  <si>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</si>
  <si>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</si>
  <si>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</si>
  <si>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</si>
  <si>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</si>
  <si>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</si>
  <si>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</si>
  <si>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</si>
  <si>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</si>
  <si>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</si>
  <si>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</si>
  <si>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</si>
  <si>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</si>
  <si>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</si>
  <si>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</si>
  <si>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</si>
  <si>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</si>
  <si>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</si>
  <si>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</si>
  <si>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</si>
  <si>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</si>
  <si>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</si>
  <si>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</si>
  <si>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</si>
  <si>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</si>
  <si>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</si>
  <si>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</si>
  <si>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</si>
  <si>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</si>
  <si>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</si>
  <si>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</si>
  <si>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</si>
  <si>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</si>
  <si>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</si>
  <si>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</si>
  <si>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</si>
  <si>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</si>
  <si>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</si>
  <si>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</si>
  <si>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</si>
  <si>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</si>
  <si>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</si>
  <si>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</si>
  <si>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</si>
  <si>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</si>
  <si>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</si>
  <si>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</si>
  <si>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</si>
  <si>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</si>
  <si>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</si>
  <si>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</si>
  <si>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</si>
  <si>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</si>
  <si>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</si>
  <si>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</si>
  <si>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</si>
  <si>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</si>
  <si>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</si>
  <si>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</si>
  <si>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</si>
  <si>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</si>
  <si>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</si>
  <si>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</si>
  <si>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</si>
  <si>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</si>
  <si>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</si>
  <si>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</si>
  <si>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</si>
  <si>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</si>
  <si>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</si>
  <si>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</si>
  <si>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</si>
  <si>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</si>
  <si>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</si>
  <si>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</si>
  <si>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</si>
  <si>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</si>
  <si>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</si>
  <si>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</si>
  <si>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</si>
  <si>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</si>
  <si>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</si>
  <si>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</si>
  <si>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</si>
  <si>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</si>
  <si>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</si>
  <si>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</si>
  <si>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</si>
  <si>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</si>
  <si>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</si>
  <si>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</si>
  <si>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</si>
  <si>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</si>
  <si>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</si>
  <si>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</si>
  <si>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</si>
  <si>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</si>
  <si>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</si>
  <si>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</si>
  <si>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</si>
  <si>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</si>
  <si>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</si>
  <si>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</si>
  <si>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</si>
  <si>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</si>
  <si>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</si>
  <si>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</si>
  <si>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</si>
  <si>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Pasqyrat financiare te vitit2020</t>
  </si>
  <si>
    <t>FIRMA G.M.K.PAWER GROUP SHPK</t>
  </si>
  <si>
    <t>NIPT L62207041G</t>
  </si>
  <si>
    <t>Lek</t>
  </si>
  <si>
    <t>Te tjera financiare TVSH TATIM FITIMI</t>
  </si>
  <si>
    <t>Pasqyrat financiare te vitit 2020</t>
  </si>
  <si>
    <t>g.m.k.pawer group shpk</t>
  </si>
  <si>
    <t>Pasqyra e levizjeve ne kapitalin neto</t>
  </si>
  <si>
    <t>Kapitali i nenshkruar</t>
  </si>
  <si>
    <t>Fitimet/ (humbjet) e pashperndara</t>
  </si>
  <si>
    <t>Fitim/(humbja) e periudhes</t>
  </si>
  <si>
    <t>Totali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</si>
  <si>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</si>
  <si>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</si>
  <si>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</si>
  <si>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</si>
  <si>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Fitim/(humbja) e periudhes 31.12.2019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</si>
  <si>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</si>
  <si>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</si>
  <si>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</si>
  <si>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</si>
  <si>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</si>
  <si>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</si>
  <si>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</si>
  <si>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</si>
  <si>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</si>
  <si>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Fitim/(humbja) e periudhes 31.12.2020</t>
  </si>
  <si>
    <t>Pozicioni financiar ne fund (viti aktual)</t>
  </si>
  <si>
    <t>G.M.K. PAWER GROUP SHPK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</si>
  <si>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direkte)</t>
    </r>
  </si>
  <si>
    <t>Fluksi mjeteve monetare nga/perdorur ne aktivitetin e shfrytezimit:</t>
  </si>
  <si>
    <t>Te arketuara nga te drejtat e arketueshme</t>
  </si>
  <si>
    <t>Te paguara per detyrime e pagueshme dhe detyrimet per punonjesit</t>
  </si>
  <si>
    <t>Pagesa te tjera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</si>
  <si>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</si>
  <si>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Mjete monetare te gjeneruara nga aktiviteti i shfrytezimit</t>
  </si>
  <si>
    <t>Interes i paguar</t>
  </si>
  <si>
    <t>Tatim fitimi i paguar</t>
  </si>
  <si>
    <t>Mjete monetare neto nga/ perdorur ne aktivitetin e shfrytezimit</t>
  </si>
  <si>
    <t>Fluksi i mjeteve monetare nga/ perdorur ne aktivitetin e investimit</t>
  </si>
  <si>
    <t>Pagesa per blerjen e aktiveve afatgjata materiale</t>
  </si>
  <si>
    <t>Arketime nga shitja e aktiveve afatgjata materiale</t>
  </si>
  <si>
    <t xml:space="preserve">Para te perdorura per blerjen e filjaleve (netuar me shumen e mjeteve monetare pjese e aktiveve neto te blera) </t>
  </si>
  <si>
    <t xml:space="preserve">Para te arketuara nga shitja e filjaleve (netuar me shumen e mjeteve monetare pjese  e aktiveve neto te shitura) </t>
  </si>
  <si>
    <t>Pagesa per blerjen e investimeve te tjera</t>
  </si>
  <si>
    <t>Arketime nga shitja e investimeve te tjera</t>
  </si>
  <si>
    <t>Dividente te arketuar</t>
  </si>
  <si>
    <t>Mjete monetare neto nga/perdorur ne aktivitetin e investimit</t>
  </si>
  <si>
    <t>Fluksi i mjeteve monetare nga/perdorur ne aktivitetin e financimit</t>
  </si>
  <si>
    <t>Arketime nga emetimi i kapitalit te nenshkruar</t>
  </si>
  <si>
    <t>Arketime nga emetimi i aksioneve te perdorura si kolateral</t>
  </si>
  <si>
    <t>Hua te arketuara</t>
  </si>
  <si>
    <t>Pagesa e kostove te transaksionit qe lidhet me kredite dhe huate</t>
  </si>
  <si>
    <t>Riblerje e aksioneve te veta</t>
  </si>
  <si>
    <t>Pagesa e aksioneve te perdorura si kolateral</t>
  </si>
  <si>
    <t>Pagesa e huave</t>
  </si>
  <si>
    <t>Pagese e detyrimeve te qirase financiare</t>
  </si>
  <si>
    <t>Dividende te paguar</t>
  </si>
  <si>
    <t>Mjete monetare neto nga/perdorur ne aktivitetin e financimit</t>
  </si>
  <si>
    <t>Rritje/(renie) neto ne mjetet monetare dhe ekuivalente me to</t>
  </si>
  <si>
    <t>Mjete monetare dhe ekuivalente me to ne fillim</t>
  </si>
  <si>
    <t>Efekti i luhatjeve te kurset te kembimit te mjetet monetare</t>
  </si>
  <si>
    <t>Mjete monetare dhe ekuivalente me to ne fund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</si>
</sst>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4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i/>
      <sz val="11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8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0" fillId="0" borderId="0" applyNumberFormat="0" applyFill="0" applyBorder="0" applyAlignment="0" applyProtection="0"/>
    <xf numFmtId="166" fontId="1" fillId="0" borderId="0" applyFont="0" applyFill="0" applyBorder="0" applyAlignment="0" applyProtection="0"/>
  </cellStyleXfs>
  <cellXfs count="12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9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9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9" fontId="152" fillId="0" borderId="0" xfId="5403" applyNumberFormat="1" applyFont="1" applyFill="1" applyBorder="1" applyAlignment="1" applyProtection="1"/>
    <xf numFmtId="169" fontId="152" fillId="34" borderId="0" xfId="5403" applyNumberFormat="1" applyFont="1" applyFill="1" applyBorder="1" applyAlignment="1" applyProtection="1"/>
    <xf numFmtId="169" fontId="150" fillId="34" borderId="0" xfId="5403" applyNumberFormat="1" applyFont="1" applyFill="1" applyBorder="1" applyAlignment="1" applyProtection="1"/>
    <xf numFmtId="169" fontId="172" fillId="34" borderId="0" xfId="5403" applyNumberFormat="1" applyFont="1" applyFill="1" applyBorder="1" applyAlignment="1" applyProtection="1"/>
    <xf numFmtId="169" fontId="172" fillId="0" borderId="0" xfId="5403" applyNumberFormat="1" applyFont="1" applyFill="1" applyBorder="1" applyAlignment="1" applyProtection="1"/>
    <xf numFmtId="169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0" fontId="176" fillId="0" borderId="0" xfId="3506" applyNumberFormat="1" applyFont="1" applyFill="1" applyBorder="1" applyAlignment="1">
      <alignment horizontal="left" vertical="center" wrapText="1"/>
    </xf>
    <xf numFmtId="0" fontId="181" fillId="0" borderId="0" xfId="6595" applyFont="1"/>
    <xf numFmtId="0" fontId="186" fillId="0" borderId="0" xfId="6595" applyFont="1"/>
    <xf numFmtId="0" fontId="177" fillId="0" borderId="0" xfId="6595" applyNumberFormat="1" applyFont="1" applyFill="1" applyBorder="1" applyAlignment="1" applyProtection="1">
      <alignment horizontal="center" wrapText="1"/>
    </xf>
    <xf numFmtId="0" fontId="177" fillId="0" borderId="0" xfId="6595" applyNumberFormat="1" applyFont="1" applyFill="1" applyBorder="1" applyAlignment="1" applyProtection="1">
      <alignment wrapText="1"/>
    </xf>
    <xf numFmtId="0" fontId="177" fillId="0" borderId="0" xfId="6596" applyFont="1" applyFill="1" applyBorder="1"/>
    <xf numFmtId="0" fontId="181" fillId="0" borderId="0" xfId="6595" applyFont="1" applyBorder="1"/>
    <xf numFmtId="0" fontId="182" fillId="0" borderId="0" xfId="6595" applyNumberFormat="1" applyFont="1" applyFill="1" applyBorder="1" applyAlignment="1" applyProtection="1"/>
    <xf numFmtId="0" fontId="177" fillId="0" borderId="0" xfId="6595" applyNumberFormat="1" applyFont="1" applyFill="1" applyBorder="1" applyAlignment="1" applyProtection="1">
      <alignment horizontal="right" wrapText="1"/>
    </xf>
    <xf numFmtId="0" fontId="182" fillId="0" borderId="0" xfId="6596" applyFont="1" applyFill="1" applyBorder="1"/>
    <xf numFmtId="37" fontId="182" fillId="0" borderId="0" xfId="6597" applyNumberFormat="1" applyFont="1" applyBorder="1" applyAlignment="1">
      <alignment horizontal="right"/>
    </xf>
    <xf numFmtId="37" fontId="182" fillId="0" borderId="0" xfId="6597" applyNumberFormat="1" applyFont="1" applyFill="1" applyBorder="1" applyAlignment="1" applyProtection="1">
      <alignment horizontal="right" wrapText="1"/>
    </xf>
    <xf numFmtId="37" fontId="181" fillId="0" borderId="0" xfId="6595" applyNumberFormat="1" applyFont="1" applyBorder="1" applyAlignment="1">
      <alignment horizontal="right"/>
    </xf>
    <xf numFmtId="0" fontId="190" fillId="0" borderId="0" xfId="6595" applyNumberFormat="1" applyFont="1" applyFill="1" applyBorder="1" applyAlignment="1" applyProtection="1">
      <alignment vertical="center"/>
    </xf>
    <xf numFmtId="37" fontId="185" fillId="0" borderId="16" xfId="6595" applyNumberFormat="1" applyFont="1" applyFill="1" applyBorder="1" applyAlignment="1">
      <alignment horizontal="right"/>
    </xf>
    <xf numFmtId="0" fontId="191" fillId="0" borderId="0" xfId="6595" applyNumberFormat="1" applyFont="1" applyFill="1" applyBorder="1" applyAlignment="1" applyProtection="1">
      <alignment vertical="center"/>
    </xf>
    <xf numFmtId="37" fontId="182" fillId="0" borderId="0" xfId="6597" applyNumberFormat="1" applyFont="1" applyFill="1" applyBorder="1" applyAlignment="1">
      <alignment horizontal="right"/>
    </xf>
    <xf numFmtId="37" fontId="177" fillId="0" borderId="26" xfId="6597" applyNumberFormat="1" applyFont="1" applyBorder="1" applyAlignment="1">
      <alignment horizontal="right"/>
    </xf>
    <xf numFmtId="0" fontId="190" fillId="0" borderId="0" xfId="6595" applyNumberFormat="1" applyFont="1" applyFill="1" applyBorder="1" applyAlignment="1" applyProtection="1">
      <alignment vertical="top" wrapText="1"/>
    </xf>
    <xf numFmtId="37" fontId="181" fillId="0" borderId="0" xfId="6595" applyNumberFormat="1" applyFont="1" applyAlignment="1">
      <alignment horizontal="right"/>
    </xf>
    <xf numFmtId="0" fontId="191" fillId="0" borderId="0" xfId="6595" applyNumberFormat="1" applyFont="1" applyFill="1" applyBorder="1" applyAlignment="1" applyProtection="1">
      <alignment vertical="top" wrapText="1"/>
    </xf>
    <xf numFmtId="37" fontId="181" fillId="62" borderId="0" xfId="6595" applyNumberFormat="1" applyFont="1" applyFill="1" applyAlignment="1">
      <alignment horizontal="right"/>
    </xf>
    <xf numFmtId="37" fontId="185" fillId="0" borderId="26" xfId="6595" applyNumberFormat="1" applyFont="1" applyBorder="1" applyAlignment="1">
      <alignment horizontal="right"/>
    </xf>
    <xf numFmtId="37" fontId="185" fillId="62" borderId="26" xfId="6595" applyNumberFormat="1" applyFont="1" applyFill="1" applyBorder="1" applyAlignment="1">
      <alignment horizontal="right"/>
    </xf>
    <xf numFmtId="0" fontId="191" fillId="0" borderId="0" xfId="6595" applyNumberFormat="1" applyFont="1" applyFill="1" applyBorder="1" applyAlignment="1" applyProtection="1">
      <alignment vertical="top"/>
    </xf>
    <xf numFmtId="0" fontId="191" fillId="63" borderId="0" xfId="6595" applyNumberFormat="1" applyFont="1" applyFill="1" applyBorder="1" applyAlignment="1" applyProtection="1">
      <alignment vertical="top"/>
    </xf>
    <xf numFmtId="37" fontId="181" fillId="0" borderId="0" xfId="6595" applyNumberFormat="1" applyFont="1" applyFill="1" applyBorder="1" applyAlignment="1">
      <alignment horizontal="right"/>
    </xf>
    <xf numFmtId="37" fontId="185" fillId="61" borderId="16" xfId="6595" applyNumberFormat="1" applyFont="1" applyFill="1" applyBorder="1" applyAlignment="1">
      <alignment horizontal="right"/>
    </xf>
    <xf numFmtId="0" fontId="190" fillId="0" borderId="0" xfId="6595" applyNumberFormat="1" applyFont="1" applyFill="1" applyBorder="1" applyAlignment="1" applyProtection="1"/>
    <xf numFmtId="37" fontId="181" fillId="0" borderId="0" xfId="6595" applyNumberFormat="1" applyFont="1" applyBorder="1"/>
    <xf numFmtId="37" fontId="181" fillId="0" borderId="0" xfId="6595" applyNumberFormat="1" applyFont="1"/>
    <xf numFmtId="0" fontId="185" fillId="0" borderId="0" xfId="6593" applyFont="1"/>
    <xf numFmtId="0" fontId="181" fillId="0" borderId="0" xfId="6593" applyFont="1"/>
    <xf numFmtId="0" fontId="181" fillId="0" borderId="0" xfId="6593" applyFont="1" applyBorder="1"/>
    <xf numFmtId="0" fontId="186" fillId="0" borderId="0" xfId="6593" applyFont="1"/>
    <xf numFmtId="0" fontId="181" fillId="0" borderId="0" xfId="6593" applyFont="1" applyAlignment="1">
      <alignment horizontal="center"/>
    </xf>
    <xf numFmtId="3" fontId="179" fillId="0" borderId="0" xfId="6593" applyNumberFormat="1" applyFont="1" applyBorder="1" applyAlignment="1">
      <alignment horizontal="center" vertical="center"/>
    </xf>
    <xf numFmtId="0" fontId="193" fillId="0" borderId="0" xfId="6593" applyFont="1" applyBorder="1" applyAlignment="1">
      <alignment vertical="center"/>
    </xf>
    <xf numFmtId="3" fontId="180" fillId="0" borderId="0" xfId="6593" applyNumberFormat="1" applyFont="1" applyBorder="1" applyAlignment="1">
      <alignment vertical="center"/>
    </xf>
    <xf numFmtId="0" fontId="177" fillId="0" borderId="0" xfId="6593" applyNumberFormat="1" applyFont="1" applyFill="1" applyBorder="1" applyAlignment="1" applyProtection="1">
      <alignment wrapText="1"/>
    </xf>
    <xf numFmtId="38" fontId="181" fillId="0" borderId="0" xfId="6593" applyNumberFormat="1" applyFont="1"/>
    <xf numFmtId="38" fontId="181" fillId="0" borderId="0" xfId="6593" applyNumberFormat="1" applyFont="1" applyBorder="1"/>
    <xf numFmtId="0" fontId="182" fillId="0" borderId="0" xfId="6593" applyNumberFormat="1" applyFont="1" applyFill="1" applyBorder="1" applyAlignment="1" applyProtection="1">
      <alignment horizontal="left" indent="2"/>
    </xf>
    <xf numFmtId="0" fontId="182" fillId="0" borderId="0" xfId="6593" applyNumberFormat="1" applyFont="1" applyFill="1" applyBorder="1" applyAlignment="1" applyProtection="1">
      <alignment horizontal="left" wrapText="1" indent="2"/>
    </xf>
    <xf numFmtId="38" fontId="181" fillId="0" borderId="26" xfId="6593" applyNumberFormat="1" applyFont="1" applyBorder="1"/>
    <xf numFmtId="0" fontId="177" fillId="0" borderId="0" xfId="3275" applyFont="1" applyFill="1" applyAlignment="1">
      <alignment vertical="top" wrapText="1"/>
    </xf>
    <xf numFmtId="38" fontId="181" fillId="0" borderId="15" xfId="6593" applyNumberFormat="1" applyFont="1" applyBorder="1"/>
    <xf numFmtId="0" fontId="182" fillId="0" borderId="0" xfId="6593" applyNumberFormat="1" applyFont="1" applyFill="1" applyBorder="1" applyAlignment="1" applyProtection="1">
      <alignment horizontal="left" wrapText="1"/>
    </xf>
    <xf numFmtId="0" fontId="177" fillId="61" borderId="0" xfId="6593" applyNumberFormat="1" applyFont="1" applyFill="1" applyBorder="1" applyAlignment="1" applyProtection="1">
      <alignment horizontal="left" wrapText="1"/>
    </xf>
    <xf numFmtId="38" fontId="181" fillId="61" borderId="16" xfId="6593" applyNumberFormat="1" applyFont="1" applyFill="1" applyBorder="1"/>
    <xf numFmtId="38" fontId="181" fillId="61" borderId="0" xfId="6593" applyNumberFormat="1" applyFont="1" applyFill="1" applyBorder="1"/>
    <xf numFmtId="0" fontId="182" fillId="0" borderId="0" xfId="6593" applyNumberFormat="1" applyFont="1" applyFill="1" applyBorder="1" applyAlignment="1" applyProtection="1">
      <alignment wrapText="1"/>
    </xf>
  </cellXfs>
  <cellStyles count="6598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82 2 2" xfId="6597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Global IFRS YE2009" xfId="6596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opLeftCell="A82" workbookViewId="0">
      <selection activeCell="K96" sqref="K96"/>
    </sheetView>
  </sheetViews>
  <sheetFormatPr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9" t="s">
        <v>296</v>
      </c>
    </row>
    <row r="2" spans="1:5">
      <c r="A2" s="60" t="s">
        <v>297</v>
      </c>
    </row>
    <row r="3" spans="1:5">
      <c r="A3" s="60" t="s">
        <v>298</v>
      </c>
    </row>
    <row r="4" spans="1:5">
      <c r="A4" s="60" t="s">
        <v>299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65">
        <v>5995093</v>
      </c>
      <c r="C11" s="53"/>
      <c r="D11" s="65">
        <v>18831741</v>
      </c>
      <c r="E11" s="41"/>
    </row>
    <row r="12" spans="1:5">
      <c r="A12" s="49" t="s">
        <v>254</v>
      </c>
      <c r="B12" s="71"/>
      <c r="C12" s="53"/>
      <c r="D12" s="71"/>
      <c r="E12" s="41"/>
    </row>
    <row r="13" spans="1:5" ht="16.5" customHeight="1">
      <c r="A13" s="66" t="s">
        <v>272</v>
      </c>
      <c r="B13" s="65"/>
      <c r="C13" s="53"/>
      <c r="D13" s="65"/>
      <c r="E13" s="41"/>
    </row>
    <row r="14" spans="1:5" ht="16.5" customHeight="1">
      <c r="A14" s="66" t="s">
        <v>273</v>
      </c>
      <c r="B14" s="65"/>
      <c r="C14" s="53"/>
      <c r="D14" s="65"/>
      <c r="E14" s="41"/>
    </row>
    <row r="15" spans="1:5">
      <c r="A15" s="66" t="s">
        <v>283</v>
      </c>
      <c r="B15" s="65"/>
      <c r="C15" s="53"/>
      <c r="D15" s="65"/>
      <c r="E15" s="41"/>
    </row>
    <row r="16" spans="1:5">
      <c r="A16" s="66" t="s">
        <v>300</v>
      </c>
      <c r="B16" s="65"/>
      <c r="C16" s="53"/>
      <c r="D16" s="65">
        <v>460048</v>
      </c>
      <c r="E16" s="41"/>
    </row>
    <row r="17" spans="1:5">
      <c r="A17" s="49" t="s">
        <v>220</v>
      </c>
      <c r="B17" s="71"/>
      <c r="C17" s="53"/>
      <c r="D17" s="71"/>
      <c r="E17" s="41"/>
    </row>
    <row r="18" spans="1:5">
      <c r="A18" s="66" t="s">
        <v>284</v>
      </c>
      <c r="B18" s="65">
        <v>47543540</v>
      </c>
      <c r="C18" s="53"/>
      <c r="D18" s="65">
        <v>14981400</v>
      </c>
      <c r="E18" s="41"/>
    </row>
    <row r="19" spans="1:5" ht="16.5" customHeight="1">
      <c r="A19" s="66" t="s">
        <v>274</v>
      </c>
      <c r="B19" s="65"/>
      <c r="C19" s="53"/>
      <c r="D19" s="65"/>
      <c r="E19" s="41"/>
    </row>
    <row r="20" spans="1:5" ht="16.5" customHeight="1">
      <c r="A20" s="66" t="s">
        <v>275</v>
      </c>
      <c r="B20" s="65"/>
      <c r="C20" s="53"/>
      <c r="D20" s="65"/>
      <c r="E20" s="41"/>
    </row>
    <row r="21" spans="1:5">
      <c r="A21" s="66" t="s">
        <v>193</v>
      </c>
      <c r="B21" s="65">
        <v>23000000</v>
      </c>
      <c r="C21" s="53"/>
      <c r="D21" s="65"/>
      <c r="E21" s="41"/>
    </row>
    <row r="22" spans="1:5">
      <c r="A22" s="66" t="s">
        <v>276</v>
      </c>
      <c r="B22" s="65"/>
      <c r="C22" s="53"/>
      <c r="D22" s="65"/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6" t="s">
        <v>255</v>
      </c>
      <c r="B24" s="65"/>
      <c r="C24" s="53"/>
      <c r="D24" s="65"/>
      <c r="E24" s="41"/>
    </row>
    <row r="25" spans="1:5">
      <c r="A25" s="66" t="s">
        <v>256</v>
      </c>
      <c r="B25" s="65"/>
      <c r="C25" s="53"/>
      <c r="D25" s="65"/>
      <c r="E25" s="41"/>
    </row>
    <row r="26" spans="1:5">
      <c r="A26" s="66" t="s">
        <v>257</v>
      </c>
      <c r="B26" s="65"/>
      <c r="C26" s="53"/>
      <c r="D26" s="65"/>
      <c r="E26" s="41"/>
    </row>
    <row r="27" spans="1:5">
      <c r="A27" s="66" t="s">
        <v>244</v>
      </c>
      <c r="B27" s="65"/>
      <c r="C27" s="53"/>
      <c r="D27" s="65"/>
      <c r="E27" s="41"/>
    </row>
    <row r="28" spans="1:5">
      <c r="A28" s="66" t="s">
        <v>258</v>
      </c>
      <c r="B28" s="65"/>
      <c r="C28" s="53"/>
      <c r="D28" s="65"/>
      <c r="E28" s="41"/>
    </row>
    <row r="29" spans="1:5">
      <c r="A29" s="66" t="s">
        <v>259</v>
      </c>
      <c r="B29" s="65"/>
      <c r="C29" s="53"/>
      <c r="D29" s="65"/>
      <c r="E29" s="41"/>
    </row>
    <row r="30" spans="1:5">
      <c r="A30" s="66" t="s">
        <v>260</v>
      </c>
      <c r="B30" s="65"/>
      <c r="C30" s="53"/>
      <c r="D30" s="65"/>
      <c r="E30" s="41"/>
    </row>
    <row r="31" spans="1:5">
      <c r="A31" s="49" t="s">
        <v>221</v>
      </c>
      <c r="B31" s="65"/>
      <c r="C31" s="53"/>
      <c r="D31" s="65"/>
      <c r="E31" s="41"/>
    </row>
    <row r="32" spans="1:5">
      <c r="A32" s="49" t="s">
        <v>222</v>
      </c>
      <c r="B32" s="65"/>
      <c r="C32" s="53"/>
      <c r="D32" s="65"/>
      <c r="E32" s="41"/>
    </row>
    <row r="33" spans="1:5">
      <c r="A33" s="49" t="s">
        <v>27</v>
      </c>
      <c r="B33" s="57">
        <f>SUM(B11:B32)</f>
        <v>76538633</v>
      </c>
      <c r="C33" s="58"/>
      <c r="D33" s="57">
        <f>SUM(D11:D32)</f>
        <v>34273189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261</v>
      </c>
      <c r="B36" s="48"/>
      <c r="C36" s="53"/>
      <c r="D36" s="48"/>
      <c r="E36" s="41"/>
    </row>
    <row r="37" spans="1:5">
      <c r="A37" s="66" t="s">
        <v>277</v>
      </c>
      <c r="B37" s="65"/>
      <c r="C37" s="53"/>
      <c r="D37" s="65"/>
      <c r="E37" s="41"/>
    </row>
    <row r="38" spans="1:5">
      <c r="A38" s="66" t="s">
        <v>278</v>
      </c>
      <c r="B38" s="65"/>
      <c r="C38" s="53"/>
      <c r="D38" s="65"/>
      <c r="E38" s="41"/>
    </row>
    <row r="39" spans="1:5">
      <c r="A39" s="66" t="s">
        <v>279</v>
      </c>
      <c r="B39" s="65"/>
      <c r="C39" s="53"/>
      <c r="D39" s="65"/>
      <c r="E39" s="41"/>
    </row>
    <row r="40" spans="1:5">
      <c r="A40" s="66" t="s">
        <v>280</v>
      </c>
      <c r="B40" s="65"/>
      <c r="C40" s="53"/>
      <c r="D40" s="65"/>
      <c r="E40" s="41"/>
    </row>
    <row r="41" spans="1:5">
      <c r="A41" s="66" t="s">
        <v>281</v>
      </c>
      <c r="B41" s="65"/>
      <c r="C41" s="53"/>
      <c r="D41" s="65"/>
      <c r="E41" s="41"/>
    </row>
    <row r="42" spans="1:5">
      <c r="A42" s="66" t="s">
        <v>282</v>
      </c>
      <c r="B42" s="65"/>
      <c r="C42" s="53"/>
      <c r="D42" s="65"/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6" t="s">
        <v>285</v>
      </c>
      <c r="B44" s="65"/>
      <c r="C44" s="53"/>
      <c r="D44" s="65"/>
      <c r="E44" s="41"/>
    </row>
    <row r="45" spans="1:5">
      <c r="A45" s="66" t="s">
        <v>286</v>
      </c>
      <c r="B45" s="65">
        <v>2565111</v>
      </c>
      <c r="C45" s="53"/>
      <c r="D45" s="65">
        <v>2955004</v>
      </c>
      <c r="E45" s="41"/>
    </row>
    <row r="46" spans="1:5">
      <c r="A46" s="66" t="s">
        <v>287</v>
      </c>
      <c r="B46" s="65">
        <v>3408712</v>
      </c>
      <c r="C46" s="53"/>
      <c r="D46" s="65">
        <v>1290925</v>
      </c>
      <c r="E46" s="41"/>
    </row>
    <row r="47" spans="1:5">
      <c r="A47" s="66" t="s">
        <v>288</v>
      </c>
      <c r="B47" s="65"/>
      <c r="C47" s="53"/>
      <c r="D47" s="65"/>
      <c r="E47" s="41"/>
    </row>
    <row r="48" spans="1:5">
      <c r="A48" s="66" t="s">
        <v>289</v>
      </c>
      <c r="B48" s="65"/>
      <c r="C48" s="53"/>
      <c r="D48" s="65"/>
      <c r="E48" s="41"/>
    </row>
    <row r="49" spans="1:5">
      <c r="A49" s="49" t="s">
        <v>224</v>
      </c>
      <c r="B49" s="65"/>
      <c r="C49" s="53"/>
      <c r="D49" s="65"/>
      <c r="E49" s="41"/>
    </row>
    <row r="50" spans="1:5">
      <c r="A50" s="49" t="s">
        <v>262</v>
      </c>
      <c r="B50" s="48"/>
      <c r="C50" s="53"/>
      <c r="D50" s="48"/>
      <c r="E50" s="41"/>
    </row>
    <row r="51" spans="1:5">
      <c r="A51" s="66" t="s">
        <v>290</v>
      </c>
      <c r="B51" s="65"/>
      <c r="C51" s="53"/>
      <c r="D51" s="65"/>
      <c r="E51" s="41"/>
    </row>
    <row r="52" spans="1:5">
      <c r="A52" s="66" t="s">
        <v>291</v>
      </c>
      <c r="B52" s="65"/>
      <c r="C52" s="53"/>
      <c r="D52" s="65"/>
      <c r="E52" s="41"/>
    </row>
    <row r="53" spans="1:5">
      <c r="A53" s="66" t="s">
        <v>292</v>
      </c>
      <c r="B53" s="65"/>
      <c r="C53" s="53"/>
      <c r="D53" s="65">
        <v>1398200</v>
      </c>
      <c r="E53" s="41"/>
    </row>
    <row r="54" spans="1:5">
      <c r="A54" s="49" t="s">
        <v>225</v>
      </c>
      <c r="B54" s="65"/>
      <c r="C54" s="53"/>
      <c r="D54" s="65"/>
      <c r="E54" s="41"/>
    </row>
    <row r="55" spans="1:5">
      <c r="A55" s="49" t="s">
        <v>26</v>
      </c>
      <c r="B55" s="57">
        <f>SUM(B37:B54)</f>
        <v>5973823</v>
      </c>
      <c r="C55" s="58"/>
      <c r="D55" s="57">
        <f>SUM(D37:D54)</f>
        <v>5644129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67">
        <f>B55+B33</f>
        <v>82512456</v>
      </c>
      <c r="C57" s="68"/>
      <c r="D57" s="67">
        <f>D55+D33</f>
        <v>39917318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6" t="s">
        <v>293</v>
      </c>
      <c r="B62" s="65"/>
      <c r="C62" s="53"/>
      <c r="D62" s="65">
        <v>209555</v>
      </c>
      <c r="E62" s="41"/>
    </row>
    <row r="63" spans="1:5">
      <c r="A63" s="66" t="s">
        <v>263</v>
      </c>
      <c r="B63" s="65">
        <v>9843052</v>
      </c>
      <c r="C63" s="53"/>
      <c r="D63" s="65">
        <v>6860291</v>
      </c>
      <c r="E63" s="41"/>
    </row>
    <row r="64" spans="1:5">
      <c r="A64" s="66" t="s">
        <v>264</v>
      </c>
      <c r="B64" s="65"/>
      <c r="C64" s="53"/>
      <c r="D64" s="65"/>
      <c r="E64" s="41"/>
    </row>
    <row r="65" spans="1:5">
      <c r="A65" s="66" t="s">
        <v>229</v>
      </c>
      <c r="B65" s="65">
        <v>40352923</v>
      </c>
      <c r="C65" s="53"/>
      <c r="D65" s="65">
        <v>14906019</v>
      </c>
      <c r="E65" s="41"/>
    </row>
    <row r="66" spans="1:5">
      <c r="A66" s="66" t="s">
        <v>265</v>
      </c>
      <c r="B66" s="65"/>
      <c r="C66" s="53"/>
      <c r="D66" s="65"/>
      <c r="E66" s="41"/>
    </row>
    <row r="67" spans="1:5">
      <c r="A67" s="66" t="s">
        <v>294</v>
      </c>
      <c r="B67" s="65"/>
      <c r="C67" s="53"/>
      <c r="D67" s="65"/>
      <c r="E67" s="41"/>
    </row>
    <row r="68" spans="1:5">
      <c r="A68" s="66" t="s">
        <v>295</v>
      </c>
      <c r="B68" s="65"/>
      <c r="C68" s="53"/>
      <c r="D68" s="65"/>
      <c r="E68" s="41"/>
    </row>
    <row r="69" spans="1:5">
      <c r="A69" s="66" t="s">
        <v>251</v>
      </c>
      <c r="B69" s="65">
        <v>1221146</v>
      </c>
      <c r="C69" s="53"/>
      <c r="D69" s="65">
        <v>1462947</v>
      </c>
      <c r="E69" s="41"/>
    </row>
    <row r="70" spans="1:5">
      <c r="A70" s="66" t="s">
        <v>266</v>
      </c>
      <c r="B70" s="65">
        <v>4892809</v>
      </c>
      <c r="C70" s="53"/>
      <c r="D70" s="65">
        <v>1043643</v>
      </c>
      <c r="E70" s="41"/>
    </row>
    <row r="71" spans="1:5">
      <c r="A71" s="66" t="s">
        <v>250</v>
      </c>
      <c r="B71" s="65"/>
      <c r="C71" s="53"/>
      <c r="D71" s="65"/>
      <c r="E71" s="41"/>
    </row>
    <row r="72" spans="1:5">
      <c r="A72" s="49" t="s">
        <v>230</v>
      </c>
      <c r="B72" s="65"/>
      <c r="C72" s="53"/>
      <c r="D72" s="65"/>
      <c r="E72" s="41"/>
    </row>
    <row r="73" spans="1:5">
      <c r="A73" s="49" t="s">
        <v>231</v>
      </c>
      <c r="B73" s="65"/>
      <c r="C73" s="53"/>
      <c r="D73" s="65"/>
      <c r="E73" s="41"/>
    </row>
    <row r="74" spans="1:5">
      <c r="A74" s="49" t="s">
        <v>252</v>
      </c>
      <c r="B74" s="65"/>
      <c r="C74" s="53"/>
      <c r="D74" s="65"/>
      <c r="E74" s="41"/>
    </row>
    <row r="75" spans="1:5">
      <c r="A75" s="49" t="s">
        <v>232</v>
      </c>
      <c r="B75" s="57">
        <f>SUM(B62:B74)</f>
        <v>56309930</v>
      </c>
      <c r="C75" s="58"/>
      <c r="D75" s="57">
        <f>SUM(D62:D74)</f>
        <v>24482455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6" t="s">
        <v>293</v>
      </c>
      <c r="B78" s="65"/>
      <c r="C78" s="53"/>
      <c r="D78" s="65"/>
      <c r="E78" s="41"/>
    </row>
    <row r="79" spans="1:5">
      <c r="A79" s="66" t="s">
        <v>263</v>
      </c>
      <c r="B79" s="65"/>
      <c r="C79" s="53"/>
      <c r="D79" s="65"/>
      <c r="E79" s="41"/>
    </row>
    <row r="80" spans="1:5">
      <c r="A80" s="66" t="s">
        <v>264</v>
      </c>
      <c r="B80" s="65"/>
      <c r="C80" s="53"/>
      <c r="D80" s="65"/>
      <c r="E80" s="41"/>
    </row>
    <row r="81" spans="1:5">
      <c r="A81" s="66" t="s">
        <v>229</v>
      </c>
      <c r="B81" s="65"/>
      <c r="C81" s="53"/>
      <c r="D81" s="65"/>
      <c r="E81" s="41"/>
    </row>
    <row r="82" spans="1:5">
      <c r="A82" s="66" t="s">
        <v>265</v>
      </c>
      <c r="B82" s="65"/>
      <c r="C82" s="53"/>
      <c r="D82" s="65"/>
      <c r="E82" s="41"/>
    </row>
    <row r="83" spans="1:5">
      <c r="A83" s="66" t="s">
        <v>294</v>
      </c>
      <c r="B83" s="65"/>
      <c r="C83" s="53"/>
      <c r="D83" s="65"/>
      <c r="E83" s="41"/>
    </row>
    <row r="84" spans="1:5">
      <c r="A84" s="66" t="s">
        <v>295</v>
      </c>
      <c r="B84" s="65"/>
      <c r="C84" s="53"/>
      <c r="D84" s="65"/>
      <c r="E84" s="41"/>
    </row>
    <row r="85" spans="1:5">
      <c r="A85" s="66" t="s">
        <v>250</v>
      </c>
      <c r="B85" s="65"/>
      <c r="C85" s="53"/>
      <c r="D85" s="65"/>
      <c r="E85" s="41"/>
    </row>
    <row r="86" spans="1:5">
      <c r="A86" s="49" t="s">
        <v>230</v>
      </c>
      <c r="B86" s="65"/>
      <c r="C86" s="53"/>
      <c r="D86" s="65"/>
      <c r="E86" s="41"/>
    </row>
    <row r="87" spans="1:5">
      <c r="A87" s="49" t="s">
        <v>231</v>
      </c>
      <c r="B87" s="65"/>
      <c r="C87" s="53"/>
      <c r="D87" s="65"/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6" t="s">
        <v>267</v>
      </c>
      <c r="B89" s="65"/>
      <c r="C89" s="53"/>
      <c r="D89" s="65"/>
      <c r="E89" s="41"/>
    </row>
    <row r="90" spans="1:5">
      <c r="A90" s="66" t="s">
        <v>268</v>
      </c>
      <c r="B90" s="65"/>
      <c r="C90" s="53"/>
      <c r="D90" s="65"/>
      <c r="E90" s="41"/>
    </row>
    <row r="91" spans="1:5">
      <c r="A91" s="49" t="s">
        <v>234</v>
      </c>
      <c r="B91" s="65"/>
      <c r="C91" s="53"/>
      <c r="D91" s="65"/>
      <c r="E91" s="41"/>
    </row>
    <row r="92" spans="1:5">
      <c r="A92" s="49" t="s">
        <v>235</v>
      </c>
      <c r="B92" s="57">
        <f>SUM(B78:B91)</f>
        <v>0</v>
      </c>
      <c r="C92" s="58"/>
      <c r="D92" s="57">
        <f>SUM(D78:D91)</f>
        <v>0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9">
        <f>B75+B92</f>
        <v>56309930</v>
      </c>
      <c r="C94" s="68"/>
      <c r="D94" s="69">
        <f>D75+D92</f>
        <v>24482455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65">
        <v>14500000</v>
      </c>
      <c r="C97" s="53"/>
      <c r="D97" s="65">
        <v>9400000</v>
      </c>
      <c r="E97" s="41"/>
    </row>
    <row r="98" spans="1:5">
      <c r="A98" s="49" t="s">
        <v>239</v>
      </c>
      <c r="B98" s="65"/>
      <c r="C98" s="53"/>
      <c r="D98" s="65"/>
      <c r="E98" s="41"/>
    </row>
    <row r="99" spans="1:5">
      <c r="A99" s="49" t="s">
        <v>240</v>
      </c>
      <c r="B99" s="65"/>
      <c r="C99" s="53"/>
      <c r="D99" s="65"/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6" t="s">
        <v>4</v>
      </c>
      <c r="B101" s="65">
        <v>934863</v>
      </c>
      <c r="C101" s="53"/>
      <c r="D101" s="65">
        <v>522939</v>
      </c>
      <c r="E101" s="41"/>
    </row>
    <row r="102" spans="1:5">
      <c r="A102" s="66" t="s">
        <v>269</v>
      </c>
      <c r="B102" s="65"/>
      <c r="C102" s="53"/>
      <c r="D102" s="65"/>
      <c r="E102" s="41"/>
    </row>
    <row r="103" spans="1:5">
      <c r="A103" s="66" t="s">
        <v>32</v>
      </c>
      <c r="B103" s="65"/>
      <c r="C103" s="53"/>
      <c r="D103" s="65"/>
      <c r="E103" s="41"/>
    </row>
    <row r="104" spans="1:5">
      <c r="A104" s="66" t="s">
        <v>270</v>
      </c>
      <c r="B104" s="65"/>
      <c r="C104" s="53"/>
      <c r="D104" s="65"/>
      <c r="E104" s="41"/>
    </row>
    <row r="105" spans="1:5">
      <c r="A105" s="49" t="s">
        <v>246</v>
      </c>
      <c r="B105" s="65"/>
      <c r="C105" s="64"/>
      <c r="D105" s="65"/>
      <c r="E105" s="41"/>
    </row>
    <row r="106" spans="1:5">
      <c r="A106" s="49" t="s">
        <v>245</v>
      </c>
      <c r="B106" s="65">
        <v>10767663</v>
      </c>
      <c r="C106" s="53"/>
      <c r="D106" s="65">
        <v>5511924</v>
      </c>
      <c r="E106" s="41"/>
    </row>
    <row r="107" spans="1:5" ht="18" customHeight="1">
      <c r="A107" s="49" t="s">
        <v>248</v>
      </c>
      <c r="B107" s="61">
        <f>SUM(B97:B106)</f>
        <v>26202526</v>
      </c>
      <c r="C107" s="62"/>
      <c r="D107" s="61">
        <f>SUM(D97:D106)</f>
        <v>15434863</v>
      </c>
      <c r="E107" s="41"/>
    </row>
    <row r="108" spans="1:5">
      <c r="A108" s="47" t="s">
        <v>243</v>
      </c>
      <c r="B108" s="65"/>
      <c r="C108" s="53"/>
      <c r="D108" s="65"/>
      <c r="E108" s="41"/>
    </row>
    <row r="109" spans="1:5">
      <c r="A109" s="49" t="s">
        <v>247</v>
      </c>
      <c r="B109" s="69">
        <f>SUM(B107:B108)</f>
        <v>26202526</v>
      </c>
      <c r="C109" s="68"/>
      <c r="D109" s="69">
        <f>SUM(D107:D108)</f>
        <v>15434863</v>
      </c>
      <c r="E109" s="41"/>
    </row>
    <row r="110" spans="1:5">
      <c r="A110" s="49"/>
      <c r="B110" s="63"/>
      <c r="C110" s="64"/>
      <c r="D110" s="63"/>
      <c r="E110" s="35"/>
    </row>
    <row r="111" spans="1:5" ht="15.75" thickBot="1">
      <c r="A111" s="70" t="s">
        <v>241</v>
      </c>
      <c r="B111" s="67">
        <f>B94+B109</f>
        <v>82512456</v>
      </c>
      <c r="C111" s="68"/>
      <c r="D111" s="67">
        <f>D94+D109</f>
        <v>39917318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2" t="s">
        <v>271</v>
      </c>
      <c r="B116" s="72"/>
      <c r="C116" s="72"/>
      <c r="D116" s="72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</sheetPr>
  <dimension ref="A1:L41"/>
  <sheetViews>
    <sheetView zoomScale="90" zoomScaleNormal="90" workbookViewId="0">
      <selection activeCell="H19" sqref="H19"/>
    </sheetView>
  </sheetViews>
  <sheetFormatPr defaultRowHeight="15"/>
  <cols>
    <col min="1" max="1" width="66.85546875" style="73" customWidth="1"/>
    <col min="2" max="2" width="14.42578125" style="73" customWidth="1"/>
    <col min="3" max="3" width="12" style="73" customWidth="1"/>
    <col min="4" max="4" width="11.5703125" style="73" customWidth="1"/>
    <col min="5" max="5" width="12.85546875" style="73" customWidth="1"/>
    <col min="6" max="7" width="12.7109375" style="73" customWidth="1"/>
    <col min="8" max="8" width="10.5703125" style="73" customWidth="1"/>
    <col min="9" max="9" width="12.7109375" style="73" customWidth="1"/>
    <col min="10" max="10" width="10.140625" style="73" customWidth="1"/>
    <col min="11" max="11" width="15.7109375" style="73" customWidth="1"/>
    <col min="12" max="16384" width="9.140625" style="73"/>
  </cols>
  <sheetData>
    <row r="1" spans="1:12">
      <c r="A1" s="59" t="s">
        <v>301</v>
      </c>
    </row>
    <row r="2" spans="1:12">
      <c r="A2" s="60" t="s">
        <v>302</v>
      </c>
    </row>
    <row r="3" spans="1:12">
      <c r="A3" s="60" t="s">
        <v>298</v>
      </c>
    </row>
    <row r="4" spans="1:12">
      <c r="A4" s="60" t="s">
        <v>299</v>
      </c>
    </row>
    <row r="5" spans="1:12">
      <c r="A5" s="59" t="s">
        <v>303</v>
      </c>
    </row>
    <row r="6" spans="1:12">
      <c r="A6" s="74"/>
    </row>
    <row r="7" spans="1:12" ht="100.5">
      <c r="B7" s="75" t="s">
        <v>304</v>
      </c>
      <c r="C7" s="75" t="s">
        <v>239</v>
      </c>
      <c r="D7" s="75" t="s">
        <v>240</v>
      </c>
      <c r="E7" s="75" t="s">
        <v>32</v>
      </c>
      <c r="F7" s="75" t="s">
        <v>270</v>
      </c>
      <c r="G7" s="75" t="s">
        <v>305</v>
      </c>
      <c r="H7" s="75" t="s">
        <v>306</v>
      </c>
      <c r="I7" s="75" t="s">
        <v>307</v>
      </c>
      <c r="J7" s="75" t="s">
        <v>243</v>
      </c>
      <c r="K7" s="75" t="s">
        <v>307</v>
      </c>
      <c r="L7" s="76"/>
    </row>
    <row r="8" spans="1:12">
      <c r="A8" s="77"/>
      <c r="B8" s="76"/>
      <c r="C8" s="78"/>
      <c r="D8" s="78"/>
      <c r="E8" s="79"/>
      <c r="F8" s="79"/>
      <c r="G8" s="79"/>
      <c r="H8" s="80"/>
      <c r="I8" s="80"/>
      <c r="J8" s="80"/>
      <c r="K8" s="78"/>
      <c r="L8" s="78"/>
    </row>
    <row r="9" spans="1:12">
      <c r="A9" s="81"/>
      <c r="B9" s="82"/>
      <c r="C9" s="82"/>
      <c r="D9" s="82"/>
      <c r="E9" s="83"/>
      <c r="F9" s="83"/>
      <c r="G9" s="83"/>
      <c r="H9" s="84"/>
      <c r="I9" s="84"/>
      <c r="J9" s="84"/>
      <c r="K9" s="84"/>
      <c r="L9" s="78"/>
    </row>
    <row r="10" spans="1:12" ht="15.75" thickBot="1">
      <c r="A10" s="85" t="s">
        <v>308</v>
      </c>
      <c r="B10" s="86">
        <v>100000</v>
      </c>
      <c r="C10" s="86"/>
      <c r="D10" s="86"/>
      <c r="E10" s="86"/>
      <c r="F10" s="86"/>
      <c r="G10" s="86">
        <v>619330</v>
      </c>
      <c r="H10" s="86">
        <v>9203609</v>
      </c>
      <c r="I10" s="86">
        <f>SUM(B10:H10)</f>
        <v>9922939</v>
      </c>
      <c r="J10" s="86"/>
      <c r="K10" s="86">
        <f>SUM(I10:J10)</f>
        <v>9922939</v>
      </c>
      <c r="L10" s="78"/>
    </row>
    <row r="11" spans="1:12" ht="15.75" thickTop="1">
      <c r="A11" s="87" t="s">
        <v>309</v>
      </c>
      <c r="B11" s="82"/>
      <c r="C11" s="82"/>
      <c r="D11" s="82"/>
      <c r="E11" s="82"/>
      <c r="F11" s="82"/>
      <c r="G11" s="82"/>
      <c r="H11" s="84"/>
      <c r="I11" s="84">
        <f>SUM(B11:H11)</f>
        <v>0</v>
      </c>
      <c r="J11" s="88"/>
      <c r="K11" s="82">
        <f>SUM(I11:J11)</f>
        <v>0</v>
      </c>
      <c r="L11" s="78"/>
    </row>
    <row r="12" spans="1:12">
      <c r="A12" s="85" t="s">
        <v>310</v>
      </c>
      <c r="B12" s="89">
        <f>SUM(B10:B11)</f>
        <v>100000</v>
      </c>
      <c r="C12" s="89">
        <f t="shared" ref="C12:J12" si="0">SUM(C10:C11)</f>
        <v>0</v>
      </c>
      <c r="D12" s="89">
        <f t="shared" si="0"/>
        <v>0</v>
      </c>
      <c r="E12" s="89">
        <f t="shared" si="0"/>
        <v>0</v>
      </c>
      <c r="F12" s="89">
        <f t="shared" si="0"/>
        <v>0</v>
      </c>
      <c r="G12" s="89">
        <f t="shared" si="0"/>
        <v>619330</v>
      </c>
      <c r="H12" s="89">
        <f t="shared" si="0"/>
        <v>9203609</v>
      </c>
      <c r="I12" s="89">
        <f>SUM(B12:H12)</f>
        <v>9922939</v>
      </c>
      <c r="J12" s="89">
        <f t="shared" si="0"/>
        <v>0</v>
      </c>
      <c r="K12" s="89">
        <f>SUM(I12:J12)</f>
        <v>9922939</v>
      </c>
      <c r="L12" s="78"/>
    </row>
    <row r="13" spans="1:12">
      <c r="A13" s="90" t="s">
        <v>311</v>
      </c>
      <c r="B13" s="82"/>
      <c r="C13" s="82"/>
      <c r="D13" s="82"/>
      <c r="E13" s="82"/>
      <c r="F13" s="82"/>
      <c r="G13" s="82"/>
      <c r="H13" s="91"/>
      <c r="I13" s="91">
        <f t="shared" ref="I13:I37" si="1">SUM(B13:H13)</f>
        <v>0</v>
      </c>
      <c r="J13" s="91"/>
      <c r="K13" s="82">
        <f t="shared" ref="K13:K37" si="2">SUM(I13:J13)</f>
        <v>0</v>
      </c>
      <c r="L13" s="78"/>
    </row>
    <row r="14" spans="1:12">
      <c r="A14" s="92" t="s">
        <v>312</v>
      </c>
      <c r="B14" s="84"/>
      <c r="C14" s="84"/>
      <c r="D14" s="84"/>
      <c r="E14" s="84"/>
      <c r="F14" s="84"/>
      <c r="G14" s="91"/>
      <c r="H14" s="93">
        <v>5511924</v>
      </c>
      <c r="I14" s="91">
        <f t="shared" si="1"/>
        <v>5511924</v>
      </c>
      <c r="J14" s="93"/>
      <c r="K14" s="91">
        <f t="shared" si="2"/>
        <v>5511924</v>
      </c>
      <c r="L14" s="78"/>
    </row>
    <row r="15" spans="1:12">
      <c r="A15" s="92" t="s">
        <v>313</v>
      </c>
      <c r="B15" s="84"/>
      <c r="C15" s="84"/>
      <c r="D15" s="84"/>
      <c r="E15" s="84"/>
      <c r="F15" s="84"/>
      <c r="G15" s="91"/>
      <c r="H15" s="93"/>
      <c r="I15" s="91">
        <f t="shared" si="1"/>
        <v>0</v>
      </c>
      <c r="J15" s="93"/>
      <c r="K15" s="91">
        <f t="shared" si="2"/>
        <v>0</v>
      </c>
      <c r="L15" s="78"/>
    </row>
    <row r="16" spans="1:12">
      <c r="A16" s="92" t="s">
        <v>314</v>
      </c>
      <c r="B16" s="84"/>
      <c r="C16" s="84"/>
      <c r="D16" s="84"/>
      <c r="E16" s="84"/>
      <c r="F16" s="84"/>
      <c r="G16" s="91"/>
      <c r="H16" s="91"/>
      <c r="I16" s="91">
        <f t="shared" si="1"/>
        <v>0</v>
      </c>
      <c r="J16" s="91"/>
      <c r="K16" s="91">
        <f t="shared" si="2"/>
        <v>0</v>
      </c>
      <c r="L16" s="78"/>
    </row>
    <row r="17" spans="1:12">
      <c r="A17" s="90" t="s">
        <v>315</v>
      </c>
      <c r="B17" s="94">
        <f>SUM(B13:B16)</f>
        <v>0</v>
      </c>
      <c r="C17" s="94">
        <f t="shared" ref="C17:J17" si="3">SUM(C13:C16)</f>
        <v>0</v>
      </c>
      <c r="D17" s="94">
        <f t="shared" si="3"/>
        <v>0</v>
      </c>
      <c r="E17" s="94">
        <f t="shared" si="3"/>
        <v>0</v>
      </c>
      <c r="F17" s="94">
        <f t="shared" si="3"/>
        <v>0</v>
      </c>
      <c r="G17" s="94">
        <f t="shared" si="3"/>
        <v>0</v>
      </c>
      <c r="H17" s="95">
        <f>SUM(H13:H16)</f>
        <v>5511924</v>
      </c>
      <c r="I17" s="94">
        <f t="shared" si="1"/>
        <v>5511924</v>
      </c>
      <c r="J17" s="95">
        <f t="shared" si="3"/>
        <v>0</v>
      </c>
      <c r="K17" s="94">
        <f t="shared" si="2"/>
        <v>5511924</v>
      </c>
      <c r="L17" s="78"/>
    </row>
    <row r="18" spans="1:12" ht="28.5">
      <c r="A18" s="90" t="s">
        <v>316</v>
      </c>
      <c r="B18" s="84"/>
      <c r="C18" s="84"/>
      <c r="D18" s="84"/>
      <c r="E18" s="84"/>
      <c r="F18" s="84"/>
      <c r="G18" s="91"/>
      <c r="H18" s="91"/>
      <c r="I18" s="91">
        <f t="shared" si="1"/>
        <v>0</v>
      </c>
      <c r="J18" s="91"/>
      <c r="K18" s="91">
        <f t="shared" si="2"/>
        <v>0</v>
      </c>
      <c r="L18" s="78"/>
    </row>
    <row r="19" spans="1:12">
      <c r="A19" s="96" t="s">
        <v>317</v>
      </c>
      <c r="B19" s="84">
        <v>9300000</v>
      </c>
      <c r="C19" s="84"/>
      <c r="D19" s="84"/>
      <c r="E19" s="84">
        <v>522939</v>
      </c>
      <c r="F19" s="84"/>
      <c r="G19" s="91">
        <v>-619330</v>
      </c>
      <c r="H19" s="91">
        <v>-9203609</v>
      </c>
      <c r="I19" s="91">
        <f t="shared" si="1"/>
        <v>0</v>
      </c>
      <c r="J19" s="91"/>
      <c r="K19" s="91">
        <f t="shared" si="2"/>
        <v>0</v>
      </c>
      <c r="L19" s="78"/>
    </row>
    <row r="20" spans="1:12">
      <c r="A20" s="96" t="s">
        <v>318</v>
      </c>
      <c r="B20" s="84"/>
      <c r="C20" s="84"/>
      <c r="D20" s="84"/>
      <c r="E20" s="84"/>
      <c r="F20" s="84"/>
      <c r="G20" s="91"/>
      <c r="H20" s="91"/>
      <c r="I20" s="91">
        <f t="shared" si="1"/>
        <v>0</v>
      </c>
      <c r="J20" s="91"/>
      <c r="K20" s="91">
        <f t="shared" si="2"/>
        <v>0</v>
      </c>
      <c r="L20" s="78"/>
    </row>
    <row r="21" spans="1:12">
      <c r="A21" s="97" t="s">
        <v>319</v>
      </c>
      <c r="B21" s="84"/>
      <c r="C21" s="84"/>
      <c r="D21" s="84"/>
      <c r="E21" s="98"/>
      <c r="F21" s="98"/>
      <c r="G21" s="91"/>
      <c r="H21" s="91"/>
      <c r="I21" s="91">
        <f t="shared" si="1"/>
        <v>0</v>
      </c>
      <c r="J21" s="91"/>
      <c r="K21" s="91">
        <f t="shared" si="2"/>
        <v>0</v>
      </c>
      <c r="L21" s="78"/>
    </row>
    <row r="22" spans="1:12">
      <c r="A22" s="90" t="s">
        <v>320</v>
      </c>
      <c r="B22" s="89">
        <f>SUM(B19:B21)</f>
        <v>9300000</v>
      </c>
      <c r="C22" s="89">
        <f t="shared" ref="C22:J22" si="4">SUM(C19:C21)</f>
        <v>0</v>
      </c>
      <c r="D22" s="89">
        <f t="shared" si="4"/>
        <v>0</v>
      </c>
      <c r="E22" s="89">
        <f t="shared" si="4"/>
        <v>522939</v>
      </c>
      <c r="F22" s="89">
        <f t="shared" si="4"/>
        <v>0</v>
      </c>
      <c r="G22" s="89">
        <f t="shared" si="4"/>
        <v>-619330</v>
      </c>
      <c r="H22" s="89">
        <f t="shared" si="4"/>
        <v>-9203609</v>
      </c>
      <c r="I22" s="94">
        <f t="shared" si="1"/>
        <v>0</v>
      </c>
      <c r="J22" s="89">
        <f t="shared" si="4"/>
        <v>0</v>
      </c>
      <c r="K22" s="89">
        <f t="shared" si="2"/>
        <v>0</v>
      </c>
      <c r="L22" s="78"/>
    </row>
    <row r="23" spans="1:12">
      <c r="A23" s="90"/>
      <c r="B23" s="82"/>
      <c r="C23" s="83"/>
      <c r="D23" s="82"/>
      <c r="E23" s="83"/>
      <c r="F23" s="83"/>
      <c r="G23" s="83"/>
      <c r="H23" s="91"/>
      <c r="I23" s="91"/>
      <c r="J23" s="91"/>
      <c r="K23" s="83"/>
      <c r="L23" s="78"/>
    </row>
    <row r="24" spans="1:12" ht="15.75" thickBot="1">
      <c r="A24" s="90" t="s">
        <v>321</v>
      </c>
      <c r="B24" s="99">
        <f>B12+B17+B22</f>
        <v>9400000</v>
      </c>
      <c r="C24" s="99">
        <f t="shared" ref="C24:J24" si="5">C12+C17+C22</f>
        <v>0</v>
      </c>
      <c r="D24" s="99">
        <f t="shared" si="5"/>
        <v>0</v>
      </c>
      <c r="E24" s="99">
        <f t="shared" si="5"/>
        <v>522939</v>
      </c>
      <c r="F24" s="99">
        <f t="shared" si="5"/>
        <v>0</v>
      </c>
      <c r="G24" s="99">
        <f t="shared" si="5"/>
        <v>0</v>
      </c>
      <c r="H24" s="99">
        <f t="shared" si="5"/>
        <v>5511924</v>
      </c>
      <c r="I24" s="99">
        <f t="shared" si="1"/>
        <v>15434863</v>
      </c>
      <c r="J24" s="99">
        <f t="shared" si="5"/>
        <v>0</v>
      </c>
      <c r="K24" s="99">
        <f t="shared" si="2"/>
        <v>15434863</v>
      </c>
      <c r="L24" s="78"/>
    </row>
    <row r="25" spans="1:12" ht="15.75" thickTop="1">
      <c r="A25" s="100"/>
      <c r="B25" s="82"/>
      <c r="C25" s="82"/>
      <c r="D25" s="82"/>
      <c r="E25" s="82"/>
      <c r="F25" s="82"/>
      <c r="G25" s="82"/>
      <c r="H25" s="91"/>
      <c r="I25" s="91">
        <f t="shared" si="1"/>
        <v>0</v>
      </c>
      <c r="J25" s="91"/>
      <c r="K25" s="82">
        <f t="shared" si="2"/>
        <v>0</v>
      </c>
      <c r="L25" s="78"/>
    </row>
    <row r="26" spans="1:12">
      <c r="A26" s="90" t="s">
        <v>311</v>
      </c>
      <c r="B26" s="84"/>
      <c r="C26" s="84"/>
      <c r="D26" s="84"/>
      <c r="E26" s="84"/>
      <c r="F26" s="84"/>
      <c r="G26" s="91"/>
      <c r="H26" s="91"/>
      <c r="I26" s="91">
        <f t="shared" si="1"/>
        <v>0</v>
      </c>
      <c r="J26" s="91"/>
      <c r="K26" s="91">
        <f t="shared" si="2"/>
        <v>0</v>
      </c>
      <c r="L26" s="78"/>
    </row>
    <row r="27" spans="1:12">
      <c r="A27" s="92" t="s">
        <v>322</v>
      </c>
      <c r="B27" s="84"/>
      <c r="C27" s="84"/>
      <c r="D27" s="84"/>
      <c r="E27" s="84"/>
      <c r="F27" s="84"/>
      <c r="G27" s="91"/>
      <c r="H27" s="93">
        <v>10767663</v>
      </c>
      <c r="I27" s="91">
        <f t="shared" si="1"/>
        <v>10767663</v>
      </c>
      <c r="J27" s="93"/>
      <c r="K27" s="91">
        <f t="shared" si="2"/>
        <v>10767663</v>
      </c>
      <c r="L27" s="78"/>
    </row>
    <row r="28" spans="1:12">
      <c r="A28" s="92" t="s">
        <v>313</v>
      </c>
      <c r="B28" s="84"/>
      <c r="C28" s="84"/>
      <c r="D28" s="84"/>
      <c r="E28" s="84"/>
      <c r="F28" s="84"/>
      <c r="G28" s="91"/>
      <c r="H28" s="93"/>
      <c r="I28" s="91">
        <f t="shared" si="1"/>
        <v>0</v>
      </c>
      <c r="J28" s="93"/>
      <c r="K28" s="91">
        <f t="shared" si="2"/>
        <v>0</v>
      </c>
      <c r="L28" s="78"/>
    </row>
    <row r="29" spans="1:12">
      <c r="A29" s="92" t="s">
        <v>314</v>
      </c>
      <c r="B29" s="84"/>
      <c r="C29" s="84"/>
      <c r="D29" s="84"/>
      <c r="E29" s="84"/>
      <c r="F29" s="84"/>
      <c r="G29" s="91"/>
      <c r="H29" s="91"/>
      <c r="I29" s="91">
        <f t="shared" si="1"/>
        <v>0</v>
      </c>
      <c r="J29" s="91"/>
      <c r="K29" s="91">
        <f t="shared" si="2"/>
        <v>0</v>
      </c>
      <c r="L29" s="78"/>
    </row>
    <row r="30" spans="1:12">
      <c r="A30" s="90" t="s">
        <v>315</v>
      </c>
      <c r="B30" s="94">
        <f>SUM(B27:B29)</f>
        <v>0</v>
      </c>
      <c r="C30" s="94">
        <f t="shared" ref="C30:J30" si="6">SUM(C27:C29)</f>
        <v>0</v>
      </c>
      <c r="D30" s="94">
        <f t="shared" si="6"/>
        <v>0</v>
      </c>
      <c r="E30" s="94">
        <f t="shared" si="6"/>
        <v>0</v>
      </c>
      <c r="F30" s="94">
        <f t="shared" si="6"/>
        <v>0</v>
      </c>
      <c r="G30" s="94">
        <f t="shared" si="6"/>
        <v>0</v>
      </c>
      <c r="H30" s="95">
        <f t="shared" si="6"/>
        <v>10767663</v>
      </c>
      <c r="I30" s="94">
        <f t="shared" si="1"/>
        <v>10767663</v>
      </c>
      <c r="J30" s="95">
        <f t="shared" si="6"/>
        <v>0</v>
      </c>
      <c r="K30" s="94">
        <f t="shared" si="2"/>
        <v>10767663</v>
      </c>
      <c r="L30" s="78"/>
    </row>
    <row r="31" spans="1:12" ht="28.5">
      <c r="A31" s="90" t="s">
        <v>316</v>
      </c>
      <c r="B31" s="84"/>
      <c r="C31" s="84"/>
      <c r="D31" s="84"/>
      <c r="E31" s="84"/>
      <c r="F31" s="84"/>
      <c r="G31" s="91"/>
      <c r="H31" s="91"/>
      <c r="I31" s="91">
        <f t="shared" si="1"/>
        <v>0</v>
      </c>
      <c r="J31" s="91"/>
      <c r="K31" s="91">
        <f t="shared" si="2"/>
        <v>0</v>
      </c>
      <c r="L31" s="78"/>
    </row>
    <row r="32" spans="1:12">
      <c r="A32" s="96" t="s">
        <v>317</v>
      </c>
      <c r="B32" s="84">
        <v>5100000</v>
      </c>
      <c r="C32" s="84"/>
      <c r="D32" s="84"/>
      <c r="E32" s="84">
        <v>411924</v>
      </c>
      <c r="F32" s="84"/>
      <c r="G32" s="91"/>
      <c r="H32" s="91">
        <v>-5511924</v>
      </c>
      <c r="I32" s="91">
        <f t="shared" si="1"/>
        <v>0</v>
      </c>
      <c r="J32" s="91"/>
      <c r="K32" s="91">
        <f t="shared" si="2"/>
        <v>0</v>
      </c>
      <c r="L32" s="78"/>
    </row>
    <row r="33" spans="1:12">
      <c r="A33" s="96" t="s">
        <v>318</v>
      </c>
      <c r="B33" s="84"/>
      <c r="C33" s="84"/>
      <c r="D33" s="84"/>
      <c r="E33" s="84"/>
      <c r="F33" s="84"/>
      <c r="G33" s="91"/>
      <c r="H33" s="91"/>
      <c r="I33" s="91">
        <f t="shared" si="1"/>
        <v>0</v>
      </c>
      <c r="J33" s="91"/>
      <c r="K33" s="91">
        <f t="shared" si="2"/>
        <v>0</v>
      </c>
      <c r="L33" s="78"/>
    </row>
    <row r="34" spans="1:12">
      <c r="A34" s="97" t="s">
        <v>319</v>
      </c>
      <c r="B34" s="84"/>
      <c r="C34" s="84"/>
      <c r="D34" s="84"/>
      <c r="E34" s="98"/>
      <c r="F34" s="98"/>
      <c r="G34" s="91"/>
      <c r="H34" s="91"/>
      <c r="I34" s="91">
        <f t="shared" si="1"/>
        <v>0</v>
      </c>
      <c r="J34" s="91"/>
      <c r="K34" s="91">
        <f t="shared" si="2"/>
        <v>0</v>
      </c>
      <c r="L34" s="78"/>
    </row>
    <row r="35" spans="1:12">
      <c r="A35" s="90" t="s">
        <v>320</v>
      </c>
      <c r="B35" s="94">
        <f>SUM(B32:B34)</f>
        <v>5100000</v>
      </c>
      <c r="C35" s="94">
        <f t="shared" ref="C35:J35" si="7">SUM(C32:C34)</f>
        <v>0</v>
      </c>
      <c r="D35" s="94">
        <f t="shared" si="7"/>
        <v>0</v>
      </c>
      <c r="E35" s="94">
        <f t="shared" si="7"/>
        <v>411924</v>
      </c>
      <c r="F35" s="94">
        <f t="shared" si="7"/>
        <v>0</v>
      </c>
      <c r="G35" s="94">
        <f t="shared" si="7"/>
        <v>0</v>
      </c>
      <c r="H35" s="94">
        <f t="shared" si="7"/>
        <v>-5511924</v>
      </c>
      <c r="I35" s="94">
        <f t="shared" si="1"/>
        <v>0</v>
      </c>
      <c r="J35" s="94">
        <f t="shared" si="7"/>
        <v>0</v>
      </c>
      <c r="K35" s="94">
        <f t="shared" si="2"/>
        <v>0</v>
      </c>
      <c r="L35" s="78"/>
    </row>
    <row r="36" spans="1:12">
      <c r="A36" s="90"/>
      <c r="B36" s="84"/>
      <c r="C36" s="84"/>
      <c r="D36" s="84"/>
      <c r="E36" s="84"/>
      <c r="F36" s="84"/>
      <c r="G36" s="91"/>
      <c r="H36" s="91"/>
      <c r="I36" s="91"/>
      <c r="J36" s="91"/>
      <c r="K36" s="91"/>
      <c r="L36" s="78"/>
    </row>
    <row r="37" spans="1:12" ht="15.75" thickBot="1">
      <c r="A37" s="90" t="s">
        <v>323</v>
      </c>
      <c r="B37" s="99">
        <f>B24+B30+B35</f>
        <v>14500000</v>
      </c>
      <c r="C37" s="99">
        <f t="shared" ref="C37:J37" si="8">C24+C30+C35</f>
        <v>0</v>
      </c>
      <c r="D37" s="99">
        <f t="shared" si="8"/>
        <v>0</v>
      </c>
      <c r="E37" s="99">
        <f t="shared" si="8"/>
        <v>934863</v>
      </c>
      <c r="F37" s="99">
        <f t="shared" si="8"/>
        <v>0</v>
      </c>
      <c r="G37" s="99">
        <f t="shared" si="8"/>
        <v>0</v>
      </c>
      <c r="H37" s="99">
        <f t="shared" si="8"/>
        <v>10767663</v>
      </c>
      <c r="I37" s="99">
        <f t="shared" si="1"/>
        <v>26202526</v>
      </c>
      <c r="J37" s="99">
        <f t="shared" si="8"/>
        <v>0</v>
      </c>
      <c r="K37" s="99">
        <f t="shared" si="2"/>
        <v>26202526</v>
      </c>
      <c r="L37" s="78"/>
    </row>
    <row r="38" spans="1:12" ht="15.75" thickTop="1">
      <c r="B38" s="101"/>
      <c r="C38" s="101"/>
      <c r="D38" s="101"/>
      <c r="E38" s="101"/>
      <c r="F38" s="101"/>
      <c r="G38" s="102"/>
      <c r="H38" s="102"/>
      <c r="I38" s="102"/>
      <c r="J38" s="102"/>
      <c r="K38" s="102"/>
      <c r="L38" s="78"/>
    </row>
    <row r="39" spans="1:12">
      <c r="B39" s="78"/>
      <c r="C39" s="78"/>
      <c r="D39" s="78"/>
      <c r="E39" s="78"/>
      <c r="F39" s="78"/>
      <c r="L39" s="78"/>
    </row>
    <row r="40" spans="1:12">
      <c r="B40" s="78"/>
      <c r="C40" s="78"/>
      <c r="D40" s="78"/>
      <c r="E40" s="78"/>
      <c r="F40" s="78"/>
      <c r="L40" s="78"/>
    </row>
    <row r="41" spans="1:12">
      <c r="B41" s="78"/>
      <c r="C41" s="78"/>
      <c r="D41" s="78"/>
      <c r="E41" s="78"/>
      <c r="F41" s="78"/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C000"/>
  </sheetPr>
  <dimension ref="A1:D49"/>
  <sheetViews>
    <sheetView tabSelected="1" topLeftCell="A10" workbookViewId="0">
      <selection activeCell="F44" sqref="F44"/>
    </sheetView>
  </sheetViews>
  <sheetFormatPr defaultRowHeight="15"/>
  <cols>
    <col min="1" max="1" width="102.85546875" style="104" customWidth="1"/>
    <col min="2" max="2" width="18.7109375" style="104" customWidth="1"/>
    <col min="3" max="3" width="2.7109375" style="105" customWidth="1"/>
    <col min="4" max="4" width="18.7109375" style="104" customWidth="1"/>
    <col min="5" max="5" width="10.5703125" style="104" customWidth="1"/>
    <col min="6" max="6" width="10.7109375" style="104" customWidth="1"/>
    <col min="7" max="7" width="10.140625" style="104" customWidth="1"/>
    <col min="8" max="8" width="10.7109375" style="104" customWidth="1"/>
    <col min="9" max="9" width="11.5703125" style="104" customWidth="1"/>
    <col min="10" max="10" width="11" style="104" customWidth="1"/>
    <col min="11" max="16384" width="9.140625" style="104"/>
  </cols>
  <sheetData>
    <row r="1" spans="1:4">
      <c r="A1" s="103" t="s">
        <v>301</v>
      </c>
    </row>
    <row r="2" spans="1:4">
      <c r="A2" s="106" t="s">
        <v>324</v>
      </c>
    </row>
    <row r="3" spans="1:4">
      <c r="A3" s="106" t="s">
        <v>298</v>
      </c>
    </row>
    <row r="4" spans="1:4" ht="16.5" customHeight="1">
      <c r="A4" s="106" t="s">
        <v>299</v>
      </c>
    </row>
    <row r="5" spans="1:4" ht="16.5" customHeight="1">
      <c r="A5" s="103" t="s">
        <v>325</v>
      </c>
    </row>
    <row r="6" spans="1:4" ht="16.5" customHeight="1">
      <c r="A6" s="103"/>
    </row>
    <row r="7" spans="1:4" ht="15" customHeight="1">
      <c r="A7" s="107"/>
      <c r="B7" s="108" t="s">
        <v>214</v>
      </c>
      <c r="C7" s="108"/>
      <c r="D7" s="108" t="s">
        <v>214</v>
      </c>
    </row>
    <row r="8" spans="1:4" ht="15" customHeight="1">
      <c r="A8" s="107"/>
      <c r="B8" s="108" t="s">
        <v>215</v>
      </c>
      <c r="C8" s="108"/>
      <c r="D8" s="108" t="s">
        <v>216</v>
      </c>
    </row>
    <row r="9" spans="1:4">
      <c r="A9" s="109"/>
      <c r="B9" s="110"/>
      <c r="C9" s="110"/>
      <c r="D9" s="110"/>
    </row>
    <row r="10" spans="1:4">
      <c r="A10" s="111" t="s">
        <v>326</v>
      </c>
      <c r="B10" s="112"/>
      <c r="C10" s="113"/>
      <c r="D10" s="112"/>
    </row>
    <row r="11" spans="1:4">
      <c r="A11" s="114" t="s">
        <v>327</v>
      </c>
      <c r="B11" s="112">
        <v>35234349</v>
      </c>
      <c r="C11" s="113"/>
      <c r="D11" s="112">
        <v>34318562</v>
      </c>
    </row>
    <row r="12" spans="1:4">
      <c r="A12" s="114" t="s">
        <v>328</v>
      </c>
      <c r="B12" s="112">
        <v>-24484233</v>
      </c>
      <c r="C12" s="113"/>
      <c r="D12" s="112">
        <v>-24848181</v>
      </c>
    </row>
    <row r="13" spans="1:4">
      <c r="A13" s="114" t="s">
        <v>329</v>
      </c>
      <c r="B13" s="112"/>
      <c r="C13" s="113"/>
      <c r="D13" s="112"/>
    </row>
    <row r="14" spans="1:4">
      <c r="A14" s="115" t="s">
        <v>330</v>
      </c>
      <c r="B14" s="112"/>
      <c r="C14" s="113"/>
      <c r="D14" s="112"/>
    </row>
    <row r="15" spans="1:4">
      <c r="A15" s="111" t="s">
        <v>331</v>
      </c>
      <c r="B15" s="112"/>
      <c r="C15" s="113"/>
      <c r="D15" s="112"/>
    </row>
    <row r="16" spans="1:4">
      <c r="A16" s="114" t="s">
        <v>332</v>
      </c>
      <c r="B16" s="112">
        <v>-782890</v>
      </c>
      <c r="C16" s="113"/>
      <c r="D16" s="112">
        <v>-334692</v>
      </c>
    </row>
    <row r="17" spans="1:4">
      <c r="A17" s="115" t="s">
        <v>333</v>
      </c>
      <c r="B17" s="112"/>
      <c r="C17" s="113"/>
      <c r="D17" s="112"/>
    </row>
    <row r="18" spans="1:4">
      <c r="A18" s="111" t="s">
        <v>334</v>
      </c>
      <c r="B18" s="116">
        <f>SUM(B11:B17)</f>
        <v>9967226</v>
      </c>
      <c r="C18" s="113"/>
      <c r="D18" s="116">
        <f>SUM(D11:D17)</f>
        <v>9135689</v>
      </c>
    </row>
    <row r="19" spans="1:4">
      <c r="A19" s="115"/>
      <c r="B19" s="112"/>
      <c r="C19" s="113"/>
      <c r="D19" s="112"/>
    </row>
    <row r="20" spans="1:4" ht="13.5" customHeight="1">
      <c r="A20" s="111" t="s">
        <v>335</v>
      </c>
      <c r="B20" s="112"/>
      <c r="C20" s="113"/>
      <c r="D20" s="112"/>
    </row>
    <row r="21" spans="1:4" ht="13.5" customHeight="1">
      <c r="A21" s="115" t="s">
        <v>336</v>
      </c>
      <c r="B21" s="112"/>
      <c r="C21" s="113"/>
      <c r="D21" s="112"/>
    </row>
    <row r="22" spans="1:4" ht="13.5" customHeight="1">
      <c r="A22" s="115" t="s">
        <v>337</v>
      </c>
      <c r="B22" s="112"/>
      <c r="C22" s="113"/>
      <c r="D22" s="112"/>
    </row>
    <row r="23" spans="1:4" ht="13.5" customHeight="1">
      <c r="A23" s="115" t="s">
        <v>338</v>
      </c>
      <c r="B23" s="112"/>
      <c r="C23" s="113"/>
      <c r="D23" s="112"/>
    </row>
    <row r="24" spans="1:4" ht="13.5" customHeight="1">
      <c r="A24" s="115" t="s">
        <v>339</v>
      </c>
      <c r="B24" s="112"/>
      <c r="C24" s="113"/>
      <c r="D24" s="112"/>
    </row>
    <row r="25" spans="1:4" ht="13.5" customHeight="1">
      <c r="A25" s="115" t="s">
        <v>340</v>
      </c>
      <c r="B25" s="112">
        <v>-2577080</v>
      </c>
      <c r="C25" s="113"/>
      <c r="D25" s="112">
        <v>-3454903</v>
      </c>
    </row>
    <row r="26" spans="1:4" ht="13.5" customHeight="1">
      <c r="A26" s="115" t="s">
        <v>341</v>
      </c>
      <c r="B26" s="112"/>
      <c r="C26" s="113"/>
      <c r="D26" s="112"/>
    </row>
    <row r="27" spans="1:4" ht="13.5" customHeight="1">
      <c r="A27" s="115" t="s">
        <v>342</v>
      </c>
      <c r="B27" s="112"/>
      <c r="C27" s="113"/>
      <c r="D27" s="112"/>
    </row>
    <row r="28" spans="1:4">
      <c r="A28" s="115" t="s">
        <v>330</v>
      </c>
      <c r="B28" s="112"/>
      <c r="C28" s="113"/>
      <c r="D28" s="112"/>
    </row>
    <row r="29" spans="1:4">
      <c r="A29" s="111" t="s">
        <v>343</v>
      </c>
      <c r="B29" s="116">
        <f>SUM(B21:B28)</f>
        <v>-2577080</v>
      </c>
      <c r="C29" s="113"/>
      <c r="D29" s="116">
        <f>SUM(D21:D28)</f>
        <v>-3454903</v>
      </c>
    </row>
    <row r="30" spans="1:4">
      <c r="A30" s="117"/>
      <c r="B30" s="112"/>
      <c r="C30" s="113"/>
      <c r="D30" s="112"/>
    </row>
    <row r="31" spans="1:4">
      <c r="A31" s="111" t="s">
        <v>344</v>
      </c>
      <c r="B31" s="112"/>
      <c r="C31" s="113"/>
      <c r="D31" s="112"/>
    </row>
    <row r="32" spans="1:4">
      <c r="A32" s="115" t="s">
        <v>345</v>
      </c>
      <c r="B32" s="112"/>
      <c r="C32" s="113"/>
      <c r="D32" s="112"/>
    </row>
    <row r="33" spans="1:4">
      <c r="A33" s="115" t="s">
        <v>346</v>
      </c>
      <c r="B33" s="112">
        <v>2773206</v>
      </c>
      <c r="C33" s="113"/>
      <c r="D33" s="112">
        <v>2058718</v>
      </c>
    </row>
    <row r="34" spans="1:4">
      <c r="A34" s="115" t="s">
        <v>347</v>
      </c>
      <c r="B34" s="112"/>
      <c r="C34" s="113"/>
      <c r="D34" s="112"/>
    </row>
    <row r="35" spans="1:4">
      <c r="A35" s="115" t="s">
        <v>348</v>
      </c>
      <c r="B35" s="112"/>
      <c r="C35" s="113"/>
      <c r="D35" s="112"/>
    </row>
    <row r="36" spans="1:4">
      <c r="A36" s="115" t="s">
        <v>349</v>
      </c>
      <c r="B36" s="112"/>
      <c r="C36" s="113"/>
      <c r="D36" s="112"/>
    </row>
    <row r="37" spans="1:4">
      <c r="A37" s="115" t="s">
        <v>350</v>
      </c>
      <c r="B37" s="112"/>
      <c r="C37" s="113"/>
      <c r="D37" s="112"/>
    </row>
    <row r="38" spans="1:4">
      <c r="A38" s="115" t="s">
        <v>351</v>
      </c>
      <c r="B38" s="112"/>
      <c r="C38" s="113"/>
      <c r="D38" s="112"/>
    </row>
    <row r="39" spans="1:4">
      <c r="A39" s="115" t="s">
        <v>352</v>
      </c>
      <c r="B39" s="112"/>
      <c r="C39" s="113"/>
      <c r="D39" s="112"/>
    </row>
    <row r="40" spans="1:4">
      <c r="A40" s="115" t="s">
        <v>353</v>
      </c>
      <c r="B40" s="112"/>
      <c r="C40" s="113"/>
      <c r="D40" s="112"/>
    </row>
    <row r="41" spans="1:4">
      <c r="A41" s="115" t="s">
        <v>330</v>
      </c>
      <c r="B41" s="112">
        <v>-23000000</v>
      </c>
      <c r="C41" s="113"/>
      <c r="D41" s="112"/>
    </row>
    <row r="42" spans="1:4">
      <c r="A42" s="111" t="s">
        <v>354</v>
      </c>
      <c r="B42" s="116">
        <f>SUM(B32:B41)</f>
        <v>-20226794</v>
      </c>
      <c r="C42" s="113"/>
      <c r="D42" s="116">
        <f>SUM(D32:D41)</f>
        <v>2058718</v>
      </c>
    </row>
    <row r="43" spans="1:4">
      <c r="A43" s="117"/>
      <c r="B43" s="112"/>
      <c r="C43" s="113"/>
      <c r="D43" s="112"/>
    </row>
    <row r="44" spans="1:4">
      <c r="A44" s="111" t="s">
        <v>355</v>
      </c>
      <c r="B44" s="118">
        <f>B18+B29+B42</f>
        <v>-12836648</v>
      </c>
      <c r="C44" s="113"/>
      <c r="D44" s="118">
        <f>D18+D29+D42</f>
        <v>7739504</v>
      </c>
    </row>
    <row r="45" spans="1:4">
      <c r="A45" s="119" t="s">
        <v>356</v>
      </c>
      <c r="B45" s="112">
        <v>18831741</v>
      </c>
      <c r="C45" s="113"/>
      <c r="D45" s="112">
        <v>11092237</v>
      </c>
    </row>
    <row r="46" spans="1:4">
      <c r="A46" s="119" t="s">
        <v>357</v>
      </c>
      <c r="B46" s="112"/>
      <c r="C46" s="113"/>
      <c r="D46" s="112"/>
    </row>
    <row r="47" spans="1:4" ht="15.75" thickBot="1">
      <c r="A47" s="120" t="s">
        <v>358</v>
      </c>
      <c r="B47" s="121">
        <f>B44+B45+B46</f>
        <v>5995093</v>
      </c>
      <c r="C47" s="122"/>
      <c r="D47" s="121">
        <f>D44+D45+D46</f>
        <v>18831741</v>
      </c>
    </row>
    <row r="48" spans="1:4" ht="15.75" thickTop="1">
      <c r="A48" s="123"/>
    </row>
    <row r="49" spans="1:1">
      <c r="A49" s="123"/>
    </row>
  </sheetData>
  <mergeCells count="1">
    <mergeCell ref="A7:A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1-Pasqyra e Pozicioni Financiar</vt:lpstr>
      <vt:lpstr>4-Pasq. e Levizjeve ne Kapital</vt:lpstr>
      <vt:lpstr>3.2-CashFlow (direkt)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2021-12-15T13:57:47Z</dcterms:modified>
</cp:coreProperties>
</file>