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novo\Folder_transferte_1\2.FINANCE - KONTABILITET\SUBJEKTE 2020 DHE 2019\BILANCE 2020\3.GOLDSMATH\Qkb\"/>
    </mc:Choice>
  </mc:AlternateContent>
  <bookViews>
    <workbookView xWindow="0" yWindow="0" windowWidth="28800" windowHeight="12435" tabRatio="705"/>
  </bookViews>
  <sheets>
    <sheet name="Pasqyra e perfo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3" l="1"/>
  <c r="B23" i="3" s="1"/>
  <c r="B12" i="3"/>
  <c r="B17" i="3" s="1"/>
  <c r="K10" i="3"/>
  <c r="J16" i="3"/>
  <c r="J15" i="3"/>
  <c r="K26" i="3"/>
  <c r="J8" i="3"/>
  <c r="J17" i="3"/>
  <c r="J26" i="3"/>
  <c r="J25" i="3"/>
  <c r="K23" i="3"/>
  <c r="K12" i="3"/>
  <c r="J7" i="3"/>
  <c r="J11" i="3"/>
  <c r="J13" i="3"/>
  <c r="K6" i="3"/>
  <c r="J14" i="3"/>
  <c r="J10" i="3"/>
  <c r="J19" i="3"/>
  <c r="J6" i="3"/>
  <c r="J22" i="3"/>
  <c r="J9" i="3"/>
  <c r="K8" i="3"/>
  <c r="K21" i="3"/>
  <c r="K15" i="3"/>
  <c r="K19" i="3"/>
  <c r="K24" i="3"/>
  <c r="J23" i="3"/>
  <c r="K11" i="3"/>
  <c r="J18" i="3"/>
  <c r="J24" i="3"/>
  <c r="K25" i="3"/>
  <c r="J12" i="3"/>
  <c r="K18" i="3"/>
  <c r="K13" i="3"/>
  <c r="K22" i="3"/>
  <c r="K7" i="3"/>
  <c r="K27" i="3"/>
  <c r="K20" i="3"/>
  <c r="K17" i="3"/>
  <c r="K16" i="3"/>
  <c r="J27" i="3"/>
  <c r="K9" i="3"/>
  <c r="K14" i="3"/>
  <c r="J21" i="3"/>
  <c r="J20" i="3"/>
  <c r="B25" i="3" l="1"/>
  <c r="B27" i="3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<sst xmlns="http://schemas.openxmlformats.org/spreadsheetml/2006/main" count="29" uniqueCount="28">
  <si>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</si>
  <si>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</si>
  <si>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</si>
  <si>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</si>
  <si>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GoldsMath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</si>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</sst>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1" fillId="0" borderId="0" xfId="0" applyFont="1"/>
    <xf numFmtId="165" fontId="2" fillId="0" borderId="0" xfId="2" applyNumberFormat="1" applyFont="1" applyBorder="1" applyAlignment="1">
      <alignment vertical="center"/>
    </xf>
    <xf numFmtId="165" fontId="0" fillId="0" borderId="0" xfId="2" applyNumberFormat="1" applyFont="1" applyBorder="1"/>
    <xf numFmtId="0" fontId="4" fillId="0" borderId="0" xfId="0" applyFont="1" applyFill="1" applyBorder="1" applyAlignment="1">
      <alignment horizontal="left" vertical="center"/>
    </xf>
    <xf numFmtId="0" fontId="0" fillId="0" borderId="0" xfId="0" applyFill="1"/>
    <xf numFmtId="165" fontId="3" fillId="0" borderId="0" xfId="2" applyNumberFormat="1" applyFont="1" applyFill="1" applyBorder="1" applyAlignment="1">
      <alignment vertical="center"/>
    </xf>
    <xf numFmtId="165" fontId="0" fillId="0" borderId="0" xfId="0" applyNumberFormat="1"/>
    <xf numFmtId="0" fontId="8" fillId="0" borderId="0" xfId="0" applyFont="1"/>
    <xf numFmtId="3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5" fontId="12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5" fontId="13" fillId="0" borderId="0" xfId="2" applyNumberFormat="1" applyFont="1" applyBorder="1" applyAlignment="1">
      <alignment vertical="center"/>
    </xf>
    <xf numFmtId="165" fontId="11" fillId="0" borderId="0" xfId="0" applyNumberFormat="1" applyFont="1" applyFill="1" applyBorder="1" applyAlignment="1">
      <alignment horizontal="left" vertical="center"/>
    </xf>
    <xf numFmtId="165" fontId="11" fillId="0" borderId="0" xfId="2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165" fontId="12" fillId="0" borderId="0" xfId="2" applyNumberFormat="1" applyFont="1" applyFill="1" applyBorder="1" applyAlignment="1">
      <alignment horizontal="left" vertical="center" indent="3"/>
    </xf>
    <xf numFmtId="165" fontId="12" fillId="0" borderId="0" xfId="2" applyNumberFormat="1" applyFont="1" applyFill="1" applyBorder="1" applyAlignment="1">
      <alignment horizontal="left" vertical="center"/>
    </xf>
    <xf numFmtId="165" fontId="14" fillId="0" borderId="0" xfId="2" applyNumberFormat="1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165" fontId="15" fillId="2" borderId="1" xfId="2" applyNumberFormat="1" applyFont="1" applyFill="1" applyBorder="1" applyAlignment="1">
      <alignment vertical="center"/>
    </xf>
    <xf numFmtId="165" fontId="7" fillId="2" borderId="1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4" fillId="0" borderId="0" xfId="2" applyNumberFormat="1" applyFont="1" applyFill="1" applyBorder="1" applyAlignment="1">
      <alignment horizontal="left" vertical="center"/>
    </xf>
    <xf numFmtId="165" fontId="15" fillId="0" borderId="0" xfId="2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5" fontId="12" fillId="0" borderId="0" xfId="2" applyNumberFormat="1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5" fontId="3" fillId="2" borderId="2" xfId="2" applyNumberFormat="1" applyFont="1" applyFill="1" applyBorder="1" applyAlignment="1">
      <alignment vertical="center"/>
    </xf>
    <xf numFmtId="165" fontId="7" fillId="2" borderId="2" xfId="2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5" fontId="11" fillId="0" borderId="0" xfId="2" applyNumberFormat="1" applyFont="1" applyBorder="1" applyAlignment="1">
      <alignment horizontal="left" vertical="center"/>
    </xf>
    <xf numFmtId="165" fontId="13" fillId="0" borderId="0" xfId="2" applyNumberFormat="1" applyFont="1" applyBorder="1" applyAlignment="1">
      <alignment horizontal="left" vertical="center"/>
    </xf>
    <xf numFmtId="165" fontId="11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65" fontId="12" fillId="0" borderId="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165" fontId="11" fillId="2" borderId="1" xfId="2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F13" sqref="F13"/>
    </sheetView>
  </sheetViews>
  <sheetFormatPr defaultRowHeight="15" x14ac:dyDescent="0.25"/>
  <cols>
    <col min="1" max="1" width="72.28515625" customWidth="1"/>
    <col min="2" max="2" width="19.28515625" customWidth="1"/>
    <col min="3" max="3" width="18.42578125" customWidth="1"/>
    <col min="6" max="6" width="9.140625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 x14ac:dyDescent="0.25">
      <c r="A1" s="9" t="s">
        <v>4</v>
      </c>
      <c r="J1" t="s">
        <v>5</v>
      </c>
      <c r="K1" s="2" t="s">
        <v>6</v>
      </c>
    </row>
    <row r="2" spans="1:11" ht="15.75" x14ac:dyDescent="0.25">
      <c r="A2" s="46" t="s">
        <v>7</v>
      </c>
      <c r="B2" s="10" t="s">
        <v>0</v>
      </c>
      <c r="C2" s="11" t="s">
        <v>0</v>
      </c>
    </row>
    <row r="3" spans="1:11" ht="15.75" x14ac:dyDescent="0.25">
      <c r="A3" s="47"/>
      <c r="B3" s="10" t="s">
        <v>1</v>
      </c>
      <c r="C3" s="11" t="s">
        <v>2</v>
      </c>
    </row>
    <row r="4" spans="1:11" x14ac:dyDescent="0.25">
      <c r="A4" s="12" t="s">
        <v>8</v>
      </c>
      <c r="B4" s="12"/>
      <c r="C4" s="1"/>
    </row>
    <row r="5" spans="1:11" x14ac:dyDescent="0.25">
      <c r="A5" s="6"/>
      <c r="B5" s="6"/>
      <c r="C5" s="13"/>
    </row>
    <row r="6" spans="1:11" x14ac:dyDescent="0.25">
      <c r="A6" s="14" t="s">
        <v>9</v>
      </c>
      <c r="B6" s="15">
        <v>3407808</v>
      </c>
      <c r="C6" s="16">
        <v>6740218</v>
      </c>
      <c r="I6">
        <v>1</v>
      </c>
      <c r="J6" t="e">
        <f ca="1">CONCATENATE("PR-",PullFirstLetters(SUBSTITUTE(SUBSTITUTE(SUBSTITUTE(SUBSTITUTE(SUBSTITUTE(A6, "/", ""), ":", ""), "(", ""), ")", ""), ",", "")  ),"-")&amp;TEXT(I6,"000")</f>
        <v>#NAME?</v>
      </c>
      <c r="K6" t="e">
        <f ca="1">CONCATENATE("PPA-",PullFirstLetters(SUBSTITUTE(SUBSTITUTE(SUBSTITUTE(SUBSTITUTE(SUBSTITUTE(A6, "/", ""), ":", ""), "(", ""), ")", ""), ",", "")  ),"-")&amp;TEXT(I6,"000")</f>
        <v>#NAME?</v>
      </c>
    </row>
    <row r="7" spans="1:11" x14ac:dyDescent="0.25">
      <c r="A7" s="14" t="s">
        <v>10</v>
      </c>
      <c r="B7" s="15">
        <v>1952619</v>
      </c>
      <c r="C7" s="4">
        <v>815475</v>
      </c>
      <c r="I7">
        <v>2</v>
      </c>
      <c r="J7" t="e">
        <f ca="1">CONCATENATE("PR-",PullFirstLetters(SUBSTITUTE(SUBSTITUTE(SUBSTITUTE(SUBSTITUTE(SUBSTITUTE(A7, "/", ""), ":", ""), "(", ""), ")", ""), ",", "")  ),"-")&amp;TEXT(I7,"000")</f>
        <v>#NAME?</v>
      </c>
      <c r="K7" t="e">
        <f ca="1">CONCATENATE("PPA-",PullFirstLetters(SUBSTITUTE(SUBSTITUTE(SUBSTITUTE(SUBSTITUTE(SUBSTITUTE(A7, "/", ""), ":", ""), "(", ""), ")", ""), ",", "")  ),"-")&amp;TEXT(I7,"000")</f>
        <v>#NAME?</v>
      </c>
    </row>
    <row r="8" spans="1:11" x14ac:dyDescent="0.25">
      <c r="A8" s="14" t="s">
        <v>11</v>
      </c>
      <c r="B8" s="17"/>
      <c r="C8" s="4"/>
      <c r="I8">
        <v>3</v>
      </c>
      <c r="J8" t="e">
        <f ca="1">CONCATENATE("PR-",PullFirstLetters(SUBSTITUTE(SUBSTITUTE(SUBSTITUTE(SUBSTITUTE(SUBSTITUTE(A8, "/", ""), ":", ""), "(", ""), ")", ""), ",", "")  ),"-")&amp;TEXT(I8,"000")</f>
        <v>#NAME?</v>
      </c>
      <c r="K8" t="e">
        <f ca="1">CONCATENATE("PPA-",PullFirstLetters(SUBSTITUTE(SUBSTITUTE(SUBSTITUTE(SUBSTITUTE(SUBSTITUTE(A8, "/", ""), ":", ""), "(", ""), ")", ""), ",", "")  ),"-")&amp;TEXT(I8,"000")</f>
        <v>#NAME?</v>
      </c>
    </row>
    <row r="9" spans="1:11" x14ac:dyDescent="0.25">
      <c r="A9" s="14" t="s">
        <v>12</v>
      </c>
      <c r="B9" s="17"/>
      <c r="C9" s="4"/>
      <c r="I9">
        <v>4</v>
      </c>
      <c r="J9" t="e">
        <f ca="1">CONCATENATE("PR-",PullFirstLetters(SUBSTITUTE(SUBSTITUTE(SUBSTITUTE(SUBSTITUTE(SUBSTITUTE(A9, "/", ""), ":", ""), "(", ""), ")", ""), ",", "")  ),"-")&amp;TEXT(I9,"000")</f>
        <v>#NAME?</v>
      </c>
      <c r="K9" t="e">
        <f ca="1">CONCATENATE("PPA-",PullFirstLetters(SUBSTITUTE(SUBSTITUTE(SUBSTITUTE(SUBSTITUTE(SUBSTITUTE(A9, "/", ""), ":", ""), "(", ""), ")", ""), ",", "")  ),"-")&amp;TEXT(I9,"000")</f>
        <v>#NAME?</v>
      </c>
    </row>
    <row r="10" spans="1:11" x14ac:dyDescent="0.25">
      <c r="A10" s="14" t="s">
        <v>13</v>
      </c>
      <c r="B10" s="17"/>
      <c r="C10" s="18"/>
      <c r="I10">
        <v>5</v>
      </c>
      <c r="J10" t="e">
        <f ca="1">CONCATENATE("PR-",PullFirstLetters(SUBSTITUTE(SUBSTITUTE(SUBSTITUTE(SUBSTITUTE(SUBSTITUTE(A10, "/", ""), ":", ""), "(", ""), ")", ""), ",", "")  ),"-")&amp;TEXT(I10,"000")</f>
        <v>#NAME?</v>
      </c>
      <c r="K10" t="e">
        <f ca="1">CONCATENATE("PPA-",PullFirstLetters(SUBSTITUTE(SUBSTITUTE(SUBSTITUTE(SUBSTITUTE(SUBSTITUTE(A10, "/", ""), ":", ""), "(", ""), ")", ""), ",", "")  ),"-")&amp;TEXT(I10,"000")</f>
        <v>#NAME?</v>
      </c>
    </row>
    <row r="11" spans="1:11" x14ac:dyDescent="0.25">
      <c r="A11" s="14" t="s">
        <v>14</v>
      </c>
      <c r="B11" s="15">
        <v>-10956053</v>
      </c>
      <c r="C11" s="16">
        <v>-5302111</v>
      </c>
      <c r="I11">
        <v>6</v>
      </c>
      <c r="J11" t="e">
        <f ca="1">CONCATENATE("PR-",PullFirstLetters(SUBSTITUTE(SUBSTITUTE(SUBSTITUTE(SUBSTITUTE(SUBSTITUTE(A11, "/", ""), ":", ""), "(", ""), ")", ""), ",", "")  ),"-")&amp;TEXT(I11,"000")</f>
        <v>#NAME?</v>
      </c>
      <c r="K11" t="e">
        <f ca="1">CONCATENATE("PPA-",PullFirstLetters(SUBSTITUTE(SUBSTITUTE(SUBSTITUTE(SUBSTITUTE(SUBSTITUTE(A11, "/", ""), ":", ""), "(", ""), ")", ""), ",", "")  ),"-")&amp;TEXT(I11,"000")</f>
        <v>#NAME?</v>
      </c>
    </row>
    <row r="12" spans="1:11" x14ac:dyDescent="0.25">
      <c r="A12" s="14" t="s">
        <v>15</v>
      </c>
      <c r="B12" s="19">
        <f>B13+B14</f>
        <v>-888894</v>
      </c>
      <c r="C12" s="20">
        <v>-4112019</v>
      </c>
      <c r="I12">
        <v>7</v>
      </c>
      <c r="J12" t="e">
        <f ca="1">CONCATENATE("PR-",PullFirstLetters(SUBSTITUTE(SUBSTITUTE(SUBSTITUTE(SUBSTITUTE(SUBSTITUTE(A12, "/", ""), ":", ""), "(", ""), ")", ""), ",", "")  ),"-")&amp;TEXT(I12,"000")</f>
        <v>#NAME?</v>
      </c>
      <c r="K12" t="e">
        <f ca="1">CONCATENATE("PPA-",PullFirstLetters(SUBSTITUTE(SUBSTITUTE(SUBSTITUTE(SUBSTITUTE(SUBSTITUTE(A12, "/", ""), ":", ""), "(", ""), ")", ""), ",", "")  ),"-")&amp;TEXT(I12,"000")</f>
        <v>#NAME?</v>
      </c>
    </row>
    <row r="13" spans="1:11" x14ac:dyDescent="0.25">
      <c r="A13" s="21" t="s">
        <v>16</v>
      </c>
      <c r="B13" s="22">
        <v>-769858</v>
      </c>
      <c r="C13" s="18">
        <v>-3581604</v>
      </c>
      <c r="I13">
        <v>8</v>
      </c>
      <c r="J13" t="e">
        <f ca="1">CONCATENATE("PR-",PullFirstLetters(SUBSTITUTE(SUBSTITUTE(SUBSTITUTE(SUBSTITUTE(SUBSTITUTE(A13, "/", ""), ":", ""), "(", ""), ")", ""), ",", "")  ),"-")&amp;TEXT(I13,"000")</f>
        <v>#NAME?</v>
      </c>
      <c r="K13" t="e">
        <f ca="1">CONCATENATE("PPA-",PullFirstLetters(SUBSTITUTE(SUBSTITUTE(SUBSTITUTE(SUBSTITUTE(SUBSTITUTE(A13, "/", ""), ":", ""), "(", ""), ")", ""), ",", "")  ),"-")&amp;TEXT(I13,"000")</f>
        <v>#NAME?</v>
      </c>
    </row>
    <row r="14" spans="1:11" x14ac:dyDescent="0.25">
      <c r="A14" s="21" t="s">
        <v>17</v>
      </c>
      <c r="B14" s="22">
        <v>-119036</v>
      </c>
      <c r="C14" s="18">
        <v>-530415</v>
      </c>
      <c r="I14">
        <v>9</v>
      </c>
      <c r="J14" t="e">
        <f ca="1">CONCATENATE("PR-",PullFirstLetters(SUBSTITUTE(SUBSTITUTE(SUBSTITUTE(SUBSTITUTE(SUBSTITUTE(A14, "/", ""), ":", ""), "(", ""), ")", ""), ",", "")  ),"-")&amp;TEXT(I14,"000")</f>
        <v>#NAME?</v>
      </c>
      <c r="K14" t="e">
        <f ca="1">CONCATENATE("PPA-",PullFirstLetters(SUBSTITUTE(SUBSTITUTE(SUBSTITUTE(SUBSTITUTE(SUBSTITUTE(A14, "/", ""), ":", ""), "(", ""), ")", ""), ",", "")  ),"-")&amp;TEXT(I14,"000")</f>
        <v>#NAME?</v>
      </c>
    </row>
    <row r="15" spans="1:11" x14ac:dyDescent="0.25">
      <c r="A15" s="14" t="s">
        <v>18</v>
      </c>
      <c r="B15" s="23">
        <v>-414438</v>
      </c>
      <c r="C15" s="3">
        <v>-588496</v>
      </c>
      <c r="I15">
        <v>10</v>
      </c>
      <c r="J15" t="e">
        <f ca="1">CONCATENATE("PR-",PullFirstLetters(SUBSTITUTE(SUBSTITUTE(SUBSTITUTE(SUBSTITUTE(SUBSTITUTE(A15, "/", ""), ":", ""), "(", ""), ")", ""), ",", "")  ),"-")&amp;TEXT(I15,"000")</f>
        <v>#NAME?</v>
      </c>
      <c r="K15" t="e">
        <f ca="1">CONCATENATE("PPA-",PullFirstLetters(SUBSTITUTE(SUBSTITUTE(SUBSTITUTE(SUBSTITUTE(SUBSTITUTE(A15, "/", ""), ":", ""), "(", ""), ")", ""), ",", "")  ),"-")&amp;TEXT(I15,"000")</f>
        <v>#NAME?</v>
      </c>
    </row>
    <row r="16" spans="1:11" x14ac:dyDescent="0.25">
      <c r="A16" s="14" t="s">
        <v>19</v>
      </c>
      <c r="B16" s="23">
        <v>-50400</v>
      </c>
      <c r="C16" s="24">
        <v>-46700</v>
      </c>
      <c r="I16">
        <v>11</v>
      </c>
      <c r="J16" t="e">
        <f ca="1">CONCATENATE("PR-",PullFirstLetters(SUBSTITUTE(SUBSTITUTE(SUBSTITUTE(SUBSTITUTE(SUBSTITUTE(A16, "/", ""), ":", ""), "(", ""), ")", ""), ",", "")  ),"-")&amp;TEXT(I16,"000")</f>
        <v>#NAME?</v>
      </c>
      <c r="K16" t="e">
        <f ca="1">CONCATENATE("PPA-",PullFirstLetters(SUBSTITUTE(SUBSTITUTE(SUBSTITUTE(SUBSTITUTE(SUBSTITUTE(A16, "/", ""), ":", ""), "(", ""), ")", ""), ",", "")  ),"-")&amp;TEXT(I16,"000")</f>
        <v>#NAME?</v>
      </c>
    </row>
    <row r="17" spans="1:11" ht="15.75" thickBot="1" x14ac:dyDescent="0.3">
      <c r="A17" s="25" t="s">
        <v>20</v>
      </c>
      <c r="B17" s="26">
        <f>B6+B7+B11+B12+B15+B16</f>
        <v>-6949358</v>
      </c>
      <c r="C17" s="27">
        <v>-2493633</v>
      </c>
      <c r="I17">
        <v>12</v>
      </c>
      <c r="J17" t="e">
        <f ca="1">CONCATENATE("PR-",PullFirstLetters(SUBSTITUTE(SUBSTITUTE(SUBSTITUTE(SUBSTITUTE(SUBSTITUTE(A17, "/", ""), ":", ""), "(", ""), ")", ""), ",", "")  ),"-")&amp;TEXT(I17,"000")</f>
        <v>#NAME?</v>
      </c>
      <c r="K17" t="e">
        <f ca="1">CONCATENATE("PPA-",PullFirstLetters(SUBSTITUTE(SUBSTITUTE(SUBSTITUTE(SUBSTITUTE(SUBSTITUTE(A17, "/", ""), ":", ""), "(", ""), ")", ""), ",", "")  ),"-")&amp;TEXT(I17,"000")</f>
        <v>#NAME?</v>
      </c>
    </row>
    <row r="18" spans="1:11" ht="15.75" thickTop="1" x14ac:dyDescent="0.25">
      <c r="A18" s="28"/>
      <c r="B18" s="7"/>
      <c r="C18" s="3"/>
      <c r="J18" t="e">
        <f ca="1">CONCATENATE("PR-",PullFirstLetters(SUBSTITUTE(SUBSTITUTE(SUBSTITUTE(SUBSTITUTE(SUBSTITUTE(A18, "/", ""), ":", ""), "(", ""), ")", ""), ",", "")  ),"-")&amp;TEXT(I18,"000")</f>
        <v>#NAME?</v>
      </c>
      <c r="K18" t="e">
        <f ca="1">CONCATENATE("PPA-",PullFirstLetters(SUBSTITUTE(SUBSTITUTE(SUBSTITUTE(SUBSTITUTE(SUBSTITUTE(A18, "/", ""), ":", ""), "(", ""), ")", ""), ",", "")  ),"-")&amp;TEXT(I18,"000")</f>
        <v>#NAME?</v>
      </c>
    </row>
    <row r="19" spans="1:11" x14ac:dyDescent="0.25">
      <c r="A19" s="5" t="s">
        <v>21</v>
      </c>
      <c r="B19" s="29"/>
      <c r="C19" s="30"/>
      <c r="I19">
        <v>13</v>
      </c>
      <c r="J19" t="e">
        <f ca="1">CONCATENATE("PR-",PullFirstLetters(SUBSTITUTE(SUBSTITUTE(SUBSTITUTE(SUBSTITUTE(SUBSTITUTE(A19, "/", ""), ":", ""), "(", ""), ")", ""), ",", "")  ),"-")&amp;TEXT(I19,"000")</f>
        <v>#NAME?</v>
      </c>
      <c r="K19" t="e">
        <f ca="1">CONCATENATE("PPA-",PullFirstLetters(SUBSTITUTE(SUBSTITUTE(SUBSTITUTE(SUBSTITUTE(SUBSTITUTE(A19, "/", ""), ":", ""), "(", ""), ")", ""), ",", "")  ),"-")&amp;TEXT(I19,"000")</f>
        <v>#NAME?</v>
      </c>
    </row>
    <row r="20" spans="1:11" x14ac:dyDescent="0.25">
      <c r="A20" s="31" t="s">
        <v>22</v>
      </c>
      <c r="B20" s="32"/>
      <c r="C20" s="30">
        <v>1865416</v>
      </c>
      <c r="I20">
        <v>14</v>
      </c>
      <c r="J20" t="e">
        <f ca="1">CONCATENATE("PR-",PullFirstLetters(SUBSTITUTE(SUBSTITUTE(SUBSTITUTE(SUBSTITUTE(SUBSTITUTE(A20, "/", ""), ":", ""), "(", ""), ")", ""), ",", "")  ),"-")&amp;TEXT(I20,"000")</f>
        <v>#NAME?</v>
      </c>
      <c r="K20" t="e">
        <f ca="1">CONCATENATE("PPA-",PullFirstLetters(SUBSTITUTE(SUBSTITUTE(SUBSTITUTE(SUBSTITUTE(SUBSTITUTE(A20, "/", ""), ":", ""), "(", ""), ")", ""), ",", "")  ),"-")&amp;TEXT(I20,"000")</f>
        <v>#NAME?</v>
      </c>
    </row>
    <row r="21" spans="1:11" x14ac:dyDescent="0.25">
      <c r="A21" s="14" t="s">
        <v>23</v>
      </c>
      <c r="B21" s="23">
        <f>17591-56-4760</f>
        <v>12775</v>
      </c>
      <c r="C21" s="18">
        <v>-24793</v>
      </c>
      <c r="I21">
        <v>15</v>
      </c>
      <c r="J21" t="e">
        <f ca="1">CONCATENATE("PR-",PullFirstLetters(SUBSTITUTE(SUBSTITUTE(SUBSTITUTE(SUBSTITUTE(SUBSTITUTE(A21, "/", ""), ":", ""), "(", ""), ")", ""), ",", "")  ),"-")&amp;TEXT(I21,"000")</f>
        <v>#NAME?</v>
      </c>
      <c r="K21" t="e">
        <f ca="1">CONCATENATE("PPA-",PullFirstLetters(SUBSTITUTE(SUBSTITUTE(SUBSTITUTE(SUBSTITUTE(SUBSTITUTE(A21, "/", ""), ":", ""), "(", ""), ")", ""), ",", "")  ),"-")&amp;TEXT(I21,"000")</f>
        <v>#NAME?</v>
      </c>
    </row>
    <row r="22" spans="1:11" x14ac:dyDescent="0.25">
      <c r="A22" s="14" t="s">
        <v>24</v>
      </c>
      <c r="B22" s="33"/>
      <c r="C22" s="18">
        <v>-2595</v>
      </c>
      <c r="I22">
        <v>16</v>
      </c>
      <c r="J22" t="e">
        <f ca="1">CONCATENATE("PR-",PullFirstLetters(SUBSTITUTE(SUBSTITUTE(SUBSTITUTE(SUBSTITUTE(SUBSTITUTE(A22, "/", ""), ":", ""), "(", ""), ")", ""), ",", "")  ),"-")&amp;TEXT(I22,"000")</f>
        <v>#NAME?</v>
      </c>
      <c r="K22" t="e">
        <f ca="1">CONCATENATE("PPA-",PullFirstLetters(SUBSTITUTE(SUBSTITUTE(SUBSTITUTE(SUBSTITUTE(SUBSTITUTE(A22, "/", ""), ":", ""), "(", ""), ")", ""), ",", "")  ),"-")&amp;TEXT(I22,"000")</f>
        <v>#NAME?</v>
      </c>
    </row>
    <row r="23" spans="1:11" ht="15.75" thickBot="1" x14ac:dyDescent="0.3">
      <c r="A23" s="34" t="s">
        <v>3</v>
      </c>
      <c r="B23" s="35">
        <f>SUM(B20:B22)</f>
        <v>12775</v>
      </c>
      <c r="C23" s="36">
        <v>1838028</v>
      </c>
      <c r="I23">
        <v>17</v>
      </c>
      <c r="J23" t="e">
        <f ca="1">CONCATENATE("PR-",PullFirstLetters(SUBSTITUTE(SUBSTITUTE(SUBSTITUTE(SUBSTITUTE(SUBSTITUTE(A23, "/", ""), ":", ""), "(", ""), ")", ""), ",", "")  ),"-")&amp;TEXT(I23,"000")</f>
        <v>#NAME?</v>
      </c>
      <c r="K23" t="e">
        <f ca="1">CONCATENATE("PPA-",PullFirstLetters(SUBSTITUTE(SUBSTITUTE(SUBSTITUTE(SUBSTITUTE(SUBSTITUTE(A23, "/", ""), ":", ""), "(", ""), ")", ""), ",", "")  ),"-")&amp;TEXT(I23,"000")</f>
        <v>#NAME?</v>
      </c>
    </row>
    <row r="24" spans="1:11" x14ac:dyDescent="0.25">
      <c r="A24" s="37"/>
      <c r="B24" s="38"/>
      <c r="C24" s="39"/>
      <c r="J24" t="e">
        <f ca="1">CONCATENATE("PR-",PullFirstLetters(SUBSTITUTE(SUBSTITUTE(SUBSTITUTE(SUBSTITUTE(SUBSTITUTE(A24, "/", ""), ":", ""), "(", ""), ")", ""), ",", "")  ),"-")&amp;TEXT(I24,"000")</f>
        <v>#NAME?</v>
      </c>
      <c r="K24" t="e">
        <f ca="1">CONCATENATE("PPA-",PullFirstLetters(SUBSTITUTE(SUBSTITUTE(SUBSTITUTE(SUBSTITUTE(SUBSTITUTE(A24, "/", ""), ":", ""), "(", ""), ")", ""), ",", "")  ),"-")&amp;TEXT(I24,"000")</f>
        <v>#NAME?</v>
      </c>
    </row>
    <row r="25" spans="1:11" ht="15.75" thickBot="1" x14ac:dyDescent="0.3">
      <c r="A25" s="37" t="s">
        <v>25</v>
      </c>
      <c r="B25" s="40">
        <f>B6+B7+B11+B12+B15+B16+B23</f>
        <v>-6936583</v>
      </c>
      <c r="C25" s="41">
        <v>-655605</v>
      </c>
      <c r="I25">
        <v>18</v>
      </c>
      <c r="J25" t="e">
        <f ca="1">CONCATENATE("PR-",PullFirstLetters(SUBSTITUTE(SUBSTITUTE(SUBSTITUTE(SUBSTITUTE(SUBSTITUTE(A25, "/", ""), ":", ""), "(", ""), ")", ""), ",", "")  ),"-")&amp;TEXT(I25,"000")</f>
        <v>#NAME?</v>
      </c>
      <c r="K25" t="e">
        <f ca="1">CONCATENATE("PPA-",PullFirstLetters(SUBSTITUTE(SUBSTITUTE(SUBSTITUTE(SUBSTITUTE(SUBSTITUTE(A25, "/", ""), ":", ""), "(", ""), ")", ""), ",", "")  ),"-")&amp;TEXT(I25,"000")</f>
        <v>#NAME?</v>
      </c>
    </row>
    <row r="26" spans="1:11" ht="15.75" thickTop="1" x14ac:dyDescent="0.25">
      <c r="A26" s="42" t="s">
        <v>26</v>
      </c>
      <c r="B26" s="39">
        <v>64819</v>
      </c>
      <c r="C26" s="43"/>
      <c r="I26">
        <v>19</v>
      </c>
      <c r="J26" t="e">
        <f ca="1">CONCATENATE("PR-",PullFirstLetters(SUBSTITUTE(SUBSTITUTE(SUBSTITUTE(SUBSTITUTE(SUBSTITUTE(A26, "/", ""), ":", ""), "(", ""), ")", ""), ",", "")  ),"-")&amp;TEXT(I26,"000")</f>
        <v>#NAME?</v>
      </c>
      <c r="K26" t="e">
        <f ca="1">CONCATENATE("PPA-",PullFirstLetters(SUBSTITUTE(SUBSTITUTE(SUBSTITUTE(SUBSTITUTE(SUBSTITUTE(A26, "/", ""), ":", ""), "(", ""), ")", ""), ",", "")  ),"-")&amp;TEXT(I26,"000")</f>
        <v>#NAME?</v>
      </c>
    </row>
    <row r="27" spans="1:11" ht="15.75" thickBot="1" x14ac:dyDescent="0.3">
      <c r="A27" s="44" t="s">
        <v>27</v>
      </c>
      <c r="B27" s="45">
        <f>B25-B26</f>
        <v>-7001402</v>
      </c>
      <c r="C27" s="27">
        <v>-655605</v>
      </c>
      <c r="I27">
        <v>20</v>
      </c>
      <c r="J27" t="e">
        <f ca="1">CONCATENATE("PR-",PullFirstLetters(SUBSTITUTE(SUBSTITUTE(SUBSTITUTE(SUBSTITUTE(SUBSTITUTE(A27, "/", ""), ":", ""), "(", ""), ")", ""), ",", "")  ),"-")&amp;TEXT(I27,"000")</f>
        <v>#NAME?</v>
      </c>
      <c r="K27" t="e">
        <f ca="1">CONCATENATE("PPA-",PullFirstLetters(SUBSTITUTE(SUBSTITUTE(SUBSTITUTE(SUBSTITUTE(SUBSTITUTE(A27, "/", ""), ":", ""), "(", ""), ")", ""), ",", "")  ),"-")&amp;TEXT(I27,"000")</f>
        <v>#NAME?</v>
      </c>
    </row>
    <row r="28" spans="1:11" ht="15.75" thickTop="1" x14ac:dyDescent="0.25">
      <c r="A28" s="1"/>
      <c r="B28" s="1"/>
      <c r="C28" s="4"/>
    </row>
    <row r="29" spans="1:11" x14ac:dyDescent="0.25">
      <c r="A29" s="1"/>
      <c r="B29" s="1"/>
      <c r="C29" s="1"/>
    </row>
    <row r="30" spans="1:11" x14ac:dyDescent="0.25">
      <c r="A30" s="1"/>
      <c r="B30" s="8"/>
      <c r="C30" s="1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2020-02-25T08:11:41Z</cp:lastPrinted>
  <dcterms:created xsi:type="dcterms:W3CDTF">2016-08-04T12:40:37Z</dcterms:created>
  <dcterms:modified xsi:type="dcterms:W3CDTF">2021-07-13T07:20:13Z</dcterms:modified>
</cp:coreProperties>
</file>