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Klientet\Jonuz Myshketa\Bilanci 2020\"/>
    </mc:Choice>
  </mc:AlternateContent>
  <xr:revisionPtr revIDLastSave="0" documentId="13_ncr:1_{A02AF292-4DB0-466C-BFBE-B5EF7D7E7B51}" xr6:coauthVersionLast="46" xr6:coauthVersionMax="46" xr10:uidLastSave="{00000000-0000-0000-0000-000000000000}"/>
  <bookViews>
    <workbookView xWindow="3600" yWindow="1575" windowWidth="21495" windowHeight="11385" xr2:uid="{00000000-000D-0000-FFFF-FFFF00000000}"/>
  </bookViews>
  <sheets>
    <sheet name="PASH-sipas natyres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2" l="1"/>
  <c r="L81" i="2"/>
  <c r="L90" i="2"/>
  <c r="K103" i="2"/>
  <c r="K136" i="2"/>
  <c r="F239" i="2"/>
  <c r="H240" i="2"/>
  <c r="J241" i="2"/>
  <c r="K241" i="2"/>
  <c r="K325" i="2"/>
  <c r="K332" i="2"/>
  <c r="K342" i="2"/>
  <c r="K393" i="2"/>
  <c r="K418" i="2"/>
  <c r="K430" i="2"/>
  <c r="K424" i="2" s="1"/>
  <c r="K453" i="2"/>
  <c r="K470" i="2"/>
  <c r="K472" i="2"/>
  <c r="K433" i="2" l="1"/>
  <c r="K435" i="2" s="1"/>
  <c r="K437" i="2" s="1"/>
  <c r="C23" i="1"/>
  <c r="C17" i="1"/>
  <c r="C25" i="1" s="1"/>
  <c r="C27" i="1" s="1"/>
  <c r="C12" i="1"/>
  <c r="K438" i="2" l="1"/>
  <c r="K478" i="2" s="1"/>
  <c r="B23" i="1" l="1"/>
  <c r="M6" i="1" l="1"/>
  <c r="N6" i="1"/>
  <c r="B12" i="1"/>
  <c r="B17" i="1" s="1"/>
  <c r="B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7" i="1" l="1"/>
</calcChain>
</file>

<file path=xl/sharedStrings.xml><?xml version="1.0" encoding="utf-8"?>
<sst xmlns="http://schemas.openxmlformats.org/spreadsheetml/2006/main" count="644" uniqueCount="428">
  <si>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</si>
  <si>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</si>
  <si>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</si>
  <si>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</si>
  <si>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</si>
  <si>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</si>
  <si>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</si>
  <si>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</si>
  <si>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</si>
  <si>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</si>
  <si>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</si>
  <si>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</si>
  <si>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</si>
  <si>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</si>
  <si>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</si>
  <si>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</si>
  <si>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</si>
  <si>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</si>
  <si>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</si>
  <si>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</si>
  <si>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</si>
  <si>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</si>
  <si>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</si>
  <si>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</si>
  <si>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</si>
  <si>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</si>
  <si>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</si>
  <si>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(   ________________  )</t>
  </si>
  <si>
    <t>Per Drejtimin  e Njesise  Ekonomike</t>
  </si>
  <si>
    <t>Hartuesi i Pasqyrave Financiare</t>
  </si>
  <si>
    <t>periudhes rraportuese dhe qe korigjim nuk ka.</t>
  </si>
  <si>
    <t>Gabime materiale te ndodhura ne periudhat kontabel te mepareshme te konstatuara gjate</t>
  </si>
  <si>
    <t>ndodhura pas dates se bilancit per te cilat nuk behen rregulline  nuk ka.</t>
  </si>
  <si>
    <t xml:space="preserve">Ngjarje te ndodhura pas dates se bilancit per te cilat behen rregullime apo ngjarje te </t>
  </si>
  <si>
    <t>Shënime të tjera shpjeguese</t>
  </si>
  <si>
    <t>C</t>
  </si>
  <si>
    <t>&gt;</t>
  </si>
  <si>
    <t>Llogarite jashte bilancit</t>
  </si>
  <si>
    <t>Rivleresime</t>
  </si>
  <si>
    <t>●</t>
  </si>
  <si>
    <t>Rritja e kapitalit aksioner</t>
  </si>
  <si>
    <t>Fitimi qe bartet ne vitin e ardheshem</t>
  </si>
  <si>
    <t xml:space="preserve">Fitimi (humbja) neto e vitit financiar </t>
  </si>
  <si>
    <t xml:space="preserve">Pasqyra  e  Ndryshimeve  ne  Kapital  </t>
  </si>
  <si>
    <t>Kuadrimi Shuma (1+2-2a) - Totalin ne shpenzime = 0</t>
  </si>
  <si>
    <t xml:space="preserve">                        Shuma ( 1 + 2 - 2a )</t>
  </si>
  <si>
    <t xml:space="preserve">        b)  Shpenzime te pa raportuara ne librin e blerjeve</t>
  </si>
  <si>
    <t xml:space="preserve">        a)  Shpenzime te raportuara ne librin e blerjeve</t>
  </si>
  <si>
    <t>xxx</t>
  </si>
  <si>
    <t xml:space="preserve">Shpenzime te tjera  </t>
  </si>
  <si>
    <t>Materiale te konsumuara</t>
  </si>
  <si>
    <t xml:space="preserve">Shpenzimet sipas Pasqyres se perfomances (PASH) </t>
  </si>
  <si>
    <t>Totali ne shpenzime</t>
  </si>
  <si>
    <t>Pakesimi i gjendjes se magazines</t>
  </si>
  <si>
    <t>Shuma e blerjeve ne shpenzime</t>
  </si>
  <si>
    <t>Minus</t>
  </si>
  <si>
    <t>te raportuara ne Pasqyrat e tatimit te thjeshtuar</t>
  </si>
  <si>
    <t>Te tjera blerje aqt………..</t>
  </si>
  <si>
    <t>Shpenzime per sherbime</t>
  </si>
  <si>
    <t>Referenca</t>
  </si>
  <si>
    <t>Plus</t>
  </si>
  <si>
    <t xml:space="preserve">Shtesa e gjendjeve te magazines </t>
  </si>
  <si>
    <t>Taksa doganore</t>
  </si>
  <si>
    <t xml:space="preserve">     Nga kjo </t>
  </si>
  <si>
    <t>Shuma e blerjeve te raportuara me FDP</t>
  </si>
  <si>
    <t>Nafte</t>
  </si>
  <si>
    <t>Blerjet brenda vendit</t>
  </si>
  <si>
    <t>Importet</t>
  </si>
  <si>
    <t>Analiza  dhe rakordimi i berjeve</t>
  </si>
  <si>
    <t xml:space="preserve">total </t>
  </si>
  <si>
    <t>paga te kaluar kesh</t>
  </si>
  <si>
    <t>Gjoba</t>
  </si>
  <si>
    <t>Në shpenzimet e pazbritëshme  përfshihen zërat e mëposhtëm:</t>
  </si>
  <si>
    <t>Tatimi mbi fitimin</t>
  </si>
  <si>
    <t>Fitimi para tatimit</t>
  </si>
  <si>
    <t>Shpenzime te pa zbriteshme</t>
  </si>
  <si>
    <t>Fitimi i ushtrimit</t>
  </si>
  <si>
    <t>Fitimi (Humbja) e vitit financiar</t>
  </si>
  <si>
    <t>gjoba</t>
  </si>
  <si>
    <t>Humbje nga Shitja</t>
  </si>
  <si>
    <t>paga+sig</t>
  </si>
  <si>
    <t>Korigjim blerje 2019</t>
  </si>
  <si>
    <t>amortizim</t>
  </si>
  <si>
    <t>komisione</t>
  </si>
  <si>
    <t>Taksa bashkie</t>
  </si>
  <si>
    <t xml:space="preserve">shpenzime </t>
  </si>
  <si>
    <t>Shpenzimet perbehen nga</t>
  </si>
  <si>
    <t>Shitja e nje aktivi( humbje)</t>
  </si>
  <si>
    <t>Te ardhura nga aktiviteti</t>
  </si>
  <si>
    <t>Te ardhurat perbehen</t>
  </si>
  <si>
    <t>Pasqyra   e   te   Ardhurave   dhe   Shpenzimeve</t>
  </si>
  <si>
    <t>26.3</t>
  </si>
  <si>
    <t>26.2</t>
  </si>
  <si>
    <t>26.1</t>
  </si>
  <si>
    <t>Fitim / Humbja e  Vitit</t>
  </si>
  <si>
    <t xml:space="preserve">Fitimi i pashpërndarë </t>
  </si>
  <si>
    <t>Rezerva të tjera</t>
  </si>
  <si>
    <t>Rezerva statutore</t>
  </si>
  <si>
    <t xml:space="preserve">Rezerva ligjore </t>
  </si>
  <si>
    <t>Rezerva rivlerësimi</t>
  </si>
  <si>
    <t>Primi i lidhur me kapitalin</t>
  </si>
  <si>
    <t>20.2</t>
  </si>
  <si>
    <t>Kapitali i Nënshkruar</t>
  </si>
  <si>
    <t>20.1</t>
  </si>
  <si>
    <t>Kapitali dhe Rezervat</t>
  </si>
  <si>
    <t>Detyrime tatimore të shtyra</t>
  </si>
  <si>
    <t>Provizione të tjera</t>
  </si>
  <si>
    <t xml:space="preserve">Provizione  për pensionet </t>
  </si>
  <si>
    <t>Provizione:</t>
  </si>
  <si>
    <t>Të ardhura të shtyra</t>
  </si>
  <si>
    <t>17.8</t>
  </si>
  <si>
    <t xml:space="preserve">Të pagueshme për shpenzime të konstatuara </t>
  </si>
  <si>
    <t>Dividendë për t’u paguar mbi nje vit</t>
  </si>
  <si>
    <t>17.7</t>
  </si>
  <si>
    <t>Të drejta dhe detyrime ndaj ortakëve dhe pronarëve mbi nje vit</t>
  </si>
  <si>
    <t>Të tjera të pagueshme</t>
  </si>
  <si>
    <t>17.6</t>
  </si>
  <si>
    <t>Të drejta detyrime ndaj njësive ekonomike me interesa pjesëmarrëse</t>
  </si>
  <si>
    <t>Të pagueshme ndaj  njësive ekonomike ku ka interesa pjesëmarrëse</t>
  </si>
  <si>
    <t>17.5</t>
  </si>
  <si>
    <t>Të drejta / detyrime ndaj pjesëtarëve të tjerë të grupit mbi nje vit</t>
  </si>
  <si>
    <t>Të pagueshme ndaj njësive ekonomike brenda grupit</t>
  </si>
  <si>
    <t>Premtim pagesa të pagueshm per furnizime mbi nje vit</t>
  </si>
  <si>
    <t>Dëftesa të pagueshme</t>
  </si>
  <si>
    <t>17.4</t>
  </si>
  <si>
    <t>Inventari i debitoreve te tjere bashkangjitur</t>
  </si>
  <si>
    <t>Debitorë të tjerë, kreditorë të tjerë mbi nje vit</t>
  </si>
  <si>
    <t>Inventari i Furnitoreve bashkangjitur</t>
  </si>
  <si>
    <t>17.3</t>
  </si>
  <si>
    <t>Furnitorë për mallra, produkte e shërbime mbi nje vit</t>
  </si>
  <si>
    <t>Të pagueshme për aktivitetin e shfrytëzimit</t>
  </si>
  <si>
    <t>Parapagime të marra</t>
  </si>
  <si>
    <t xml:space="preserve">Arkëtimet në avancë për porosi </t>
  </si>
  <si>
    <t>Hua të marra</t>
  </si>
  <si>
    <t>Banka 3</t>
  </si>
  <si>
    <t>Banka 2</t>
  </si>
  <si>
    <t>17.2</t>
  </si>
  <si>
    <t>Banka 1</t>
  </si>
  <si>
    <t>Huamarrje afatgjata nga Bankat</t>
  </si>
  <si>
    <t>Analiza e blerjeve me qira financiare</t>
  </si>
  <si>
    <t>Qera financiare</t>
  </si>
  <si>
    <t>Detyrime ndaj institucioneve të kredisë</t>
  </si>
  <si>
    <t>Derivatët dhe instrumentet financiare</t>
  </si>
  <si>
    <t>Letra me vlerë të borxhit, të emetuara</t>
  </si>
  <si>
    <t>17.1</t>
  </si>
  <si>
    <t>Detyrime për blerjet e letrave me vlerë afatgjata</t>
  </si>
  <si>
    <t>Premtim pagesa të pagueshme për hua afatgjata</t>
  </si>
  <si>
    <t>Huamarrje afatgjata</t>
  </si>
  <si>
    <t>Titujt e huamarrjes</t>
  </si>
  <si>
    <t>Detyrime afatgjata:</t>
  </si>
  <si>
    <t>Provizione afatshkurtera</t>
  </si>
  <si>
    <t>Provizione</t>
  </si>
  <si>
    <t>Të ardhura të periudhave të ardhme</t>
  </si>
  <si>
    <t>Grante afatshkurtera</t>
  </si>
  <si>
    <t xml:space="preserve">Të ardhura të shtyra </t>
  </si>
  <si>
    <t>Interesa të llogaritur</t>
  </si>
  <si>
    <t>Shpenzime të llogaritura</t>
  </si>
  <si>
    <t>13.10</t>
  </si>
  <si>
    <t>Të pagueshme për shpenzime të konstatuara</t>
  </si>
  <si>
    <t>Dividendë për t’u paguar</t>
  </si>
  <si>
    <t>Të drejta dhe detyrime ndaj ortakëve dhe pronarëve</t>
  </si>
  <si>
    <t>Tatimi në burim</t>
  </si>
  <si>
    <t>Tatime të shtyra (teprica kreditore)</t>
  </si>
  <si>
    <t>Të tjera tatime pët’u paguar dhe për t’u kthyer (teprica kreditore)</t>
  </si>
  <si>
    <t>Shteti- TVSh për t’u paguar</t>
  </si>
  <si>
    <t>13.9</t>
  </si>
  <si>
    <t>Tatim mbi fitimin</t>
  </si>
  <si>
    <t>Tatime të tjera për punonjësit</t>
  </si>
  <si>
    <t>Tatim mbi të ardhurat personale</t>
  </si>
  <si>
    <t>Akciza</t>
  </si>
  <si>
    <t>Të pagueshme për detyrimet tatimore</t>
  </si>
  <si>
    <t>Detyrime të tjera</t>
  </si>
  <si>
    <t>13.8</t>
  </si>
  <si>
    <t>Organizma të tjera shoqërore</t>
  </si>
  <si>
    <t>Sigurime shoqërore dhe shëndetsore</t>
  </si>
  <si>
    <t>Paradhënie për punonjësit</t>
  </si>
  <si>
    <t>13.7</t>
  </si>
  <si>
    <t>Paga dhe shpërblime</t>
  </si>
  <si>
    <t>Të pagueshme ndaj punonjësve dhe sigurimeve shoqërore/shëndetsore</t>
  </si>
  <si>
    <t>13.6</t>
  </si>
  <si>
    <t>13.5</t>
  </si>
  <si>
    <t>Të drejta / detyrime ndaj pjesëtarëve të tjerë të grupit</t>
  </si>
  <si>
    <t>Premtim pagesa të pagueshm per furnizime</t>
  </si>
  <si>
    <t>13.4</t>
  </si>
  <si>
    <t>Debitorë të tjerë, kreditorë të tjerë</t>
  </si>
  <si>
    <t>13.3</t>
  </si>
  <si>
    <t>Furnitorë për mallra, produkte e shërbime</t>
  </si>
  <si>
    <t xml:space="preserve">Arkëtime në avancë për porosi </t>
  </si>
  <si>
    <t>Kësti i llogaritur i huas për t’u paguar në 12 muajt e ardheshem</t>
  </si>
  <si>
    <t>Llogari bankare të zbuluara (overdrafte bankare)</t>
  </si>
  <si>
    <t>13.2</t>
  </si>
  <si>
    <t>Huamarrje afatshkurtra nga Bankat</t>
  </si>
  <si>
    <t>13.1</t>
  </si>
  <si>
    <t>Detyrime për blerjet e letrave me vlerë</t>
  </si>
  <si>
    <t>Premtim pagesa të pagueshme për hua afatshkurtër</t>
  </si>
  <si>
    <t xml:space="preserve">Huamarrje afatshkurtra </t>
  </si>
  <si>
    <t>Detyrime afatshkurtra:</t>
  </si>
  <si>
    <t>DETYRIMET    DHE  KAPITALI</t>
  </si>
  <si>
    <t>III</t>
  </si>
  <si>
    <t>Kapitali i nenshkruar i pa paguar</t>
  </si>
  <si>
    <t>Tatime të shtyra (teprica debitore)</t>
  </si>
  <si>
    <t>Aktive tatimore te shtyra</t>
  </si>
  <si>
    <t>Furnitorë për aktive afatgjata jomateriale</t>
  </si>
  <si>
    <t>Parapagime për AAJM</t>
  </si>
  <si>
    <t>Emri i mire (zhvleresimi)</t>
  </si>
  <si>
    <t>Emri i mire (amortizimi)</t>
  </si>
  <si>
    <t>Emri i mire me vlere fillestare</t>
  </si>
  <si>
    <t>Emri i mire</t>
  </si>
  <si>
    <t>Patenta,licenca,marka e aktive te ngjashme (zhvleresimi)</t>
  </si>
  <si>
    <t>Patenta,licenca,marka e aktive te ngjashme (amortizimi)</t>
  </si>
  <si>
    <t>Patenta,licenca,marka e aktive te ngjashme me vlere fillestare</t>
  </si>
  <si>
    <t>Patenta,licenca,marka e aktive te ngjashme</t>
  </si>
  <si>
    <t>Konçesionet (zhvlerësimi)</t>
  </si>
  <si>
    <t>Konçesionet (amortizimi)</t>
  </si>
  <si>
    <t>Koncesione me vleren fillestare</t>
  </si>
  <si>
    <t>Koncesione</t>
  </si>
  <si>
    <t>Aktive  jo materiale</t>
  </si>
  <si>
    <t>Pula</t>
  </si>
  <si>
    <t xml:space="preserve">Derra  </t>
  </si>
  <si>
    <t xml:space="preserve">Te dhirta  </t>
  </si>
  <si>
    <t xml:space="preserve">Te leshta </t>
  </si>
  <si>
    <t xml:space="preserve">Gjedhe </t>
  </si>
  <si>
    <t xml:space="preserve">Ativet biologjike </t>
  </si>
  <si>
    <t xml:space="preserve">Inventaret analitike bashkangjitur </t>
  </si>
  <si>
    <t>Aktivet nga Egzistenca e kontrollit efektiv (SKK 1; 17,18,79,80) gjate vitit</t>
  </si>
  <si>
    <t>Aktivet kontribut i ortakeve ne kapitalin e shoqerise gjate vitit</t>
  </si>
  <si>
    <t>Aktivet e blera gjate vitit</t>
  </si>
  <si>
    <t>Të tjera Ins. Pajisje</t>
  </si>
  <si>
    <t>Impiante e makineri</t>
  </si>
  <si>
    <t>Toka e ndërtesa</t>
  </si>
  <si>
    <t>Vl.mbetur</t>
  </si>
  <si>
    <t>Amortizimi</t>
  </si>
  <si>
    <t>Vlera</t>
  </si>
  <si>
    <t>Viti paraardhes</t>
  </si>
  <si>
    <t>Viti raportues</t>
  </si>
  <si>
    <t>Emertimi</t>
  </si>
  <si>
    <t>Nr</t>
  </si>
  <si>
    <t>Analiza e posteve te amortizushme</t>
  </si>
  <si>
    <t xml:space="preserve">Parapagime për aktive materiale dhe në proces </t>
  </si>
  <si>
    <t xml:space="preserve">Të tjera Instalime dhe pajisje </t>
  </si>
  <si>
    <t>Impiante dhe makineri</t>
  </si>
  <si>
    <t>Toka dhe ndërtesa</t>
  </si>
  <si>
    <t>Aktive  materiale</t>
  </si>
  <si>
    <t>Zhvleresimi Të drejta dhe detyrime ndaj ortakëve dhe aksionerëve</t>
  </si>
  <si>
    <t>Zhvleresimi Të drejta dhe detyrime ndaj pjesëtarëve të tjerë të grupit</t>
  </si>
  <si>
    <t>Zhvleresimi Të drejta të tjera afatgjatë</t>
  </si>
  <si>
    <t>Të drejta dhe detyrime ndaj ortakëve dhe aksionerëve</t>
  </si>
  <si>
    <t>Të drejta dhe detyrime ndaj pjesëtarëve të tjerë të grupit</t>
  </si>
  <si>
    <t>Të drejta të tjera afatgjatë</t>
  </si>
  <si>
    <t>Tituj të tjerë të huadhënies</t>
  </si>
  <si>
    <t>Zhvleresimi Aksione të tjera dhe letra me vlerë</t>
  </si>
  <si>
    <t>Aksione të tjera dhe letra me vlerë</t>
  </si>
  <si>
    <t xml:space="preserve">Tituj të tjerë të mbajtur si aktive afatgjata </t>
  </si>
  <si>
    <t>Zhvleresimi Huadhënie afatgjate  në njësitë ekonomike ku ka interesa pjesëmarrëse</t>
  </si>
  <si>
    <t>Huadhënie afatgjate  në njësitë ekonomike ku ka interesa pjesëmarrëse</t>
  </si>
  <si>
    <t>Tituj të huadhënies  në njësitë ekonomike ku ka interesa pjesëmarrëse</t>
  </si>
  <si>
    <t>Zhvleresimi Aksione të shoqërive ku ka interesa pjesëmarrëse</t>
  </si>
  <si>
    <t>Aksione të shoqërive ku ka interesa pjesëmarrëse</t>
  </si>
  <si>
    <t xml:space="preserve">Tituj pronësie  në njësitë ekonomike ku ka interesa pjesëmarrëse </t>
  </si>
  <si>
    <t>Zhvleresimi Huadhënie afatgjatë në njësitë ekonomike brenda grupit</t>
  </si>
  <si>
    <t>Huadhënie afatgjatë në njësitë ekonomike brenda grupit</t>
  </si>
  <si>
    <t xml:space="preserve">Tituj të huadhënies në njësitë ekonomike brenda grupit </t>
  </si>
  <si>
    <t>Zhvleresimi Aksione të shoqërive të lidhura</t>
  </si>
  <si>
    <t>Aksione të shoqërive të lidhura</t>
  </si>
  <si>
    <t>Zhvleresimi Aksione të shoqërive të kontrolluara</t>
  </si>
  <si>
    <t>Aksione të shoqërive të kontrolluara</t>
  </si>
  <si>
    <t>Tituj pronësie në njësitë ekonomike brenda grupit</t>
  </si>
  <si>
    <t xml:space="preserve">Aktivet  financiare </t>
  </si>
  <si>
    <t>AKTIVET AFATGJATA</t>
  </si>
  <si>
    <t>II</t>
  </si>
  <si>
    <t>Të ardhura të llogaritura</t>
  </si>
  <si>
    <t>Interesa aktive të llogaritura</t>
  </si>
  <si>
    <t>Të arkëtueshme nga të ardhurat e konstatuara</t>
  </si>
  <si>
    <t>Shpenzime të periudhave të ardhme</t>
  </si>
  <si>
    <t>Furnitorë për shërbime (teprica debitore)</t>
  </si>
  <si>
    <t>Shpenzime të shtyra</t>
  </si>
  <si>
    <t>Gjë e gjallë</t>
  </si>
  <si>
    <t>Mallra ( dhe produkte) për shitje</t>
  </si>
  <si>
    <t>Produkte të gatshëm</t>
  </si>
  <si>
    <t>Materiale të tjera</t>
  </si>
  <si>
    <t>Materiale të para</t>
  </si>
  <si>
    <t>Parapagime për inventar</t>
  </si>
  <si>
    <t xml:space="preserve">Inventari  bashkangjitur </t>
  </si>
  <si>
    <t>AAGJM të mbajtura për shitje</t>
  </si>
  <si>
    <t>Zogj ne rritje</t>
  </si>
  <si>
    <t>Derra ne majmeri</t>
  </si>
  <si>
    <t>Te dhirta ne majmeri</t>
  </si>
  <si>
    <t>Te leshta ne majmeri</t>
  </si>
  <si>
    <t>Gjedhe ne majmeri</t>
  </si>
  <si>
    <t>Aktive Biologjike (Gjë e gjallë në rritje e majmëri)</t>
  </si>
  <si>
    <t xml:space="preserve">Inventari mallrave bashkangjitur </t>
  </si>
  <si>
    <t>Zhvlerësimi i mallrave dhe (produkteve) për shitje</t>
  </si>
  <si>
    <t xml:space="preserve">Mallra                                                        </t>
  </si>
  <si>
    <t>Zhvlerësimi i produkteve të gatshëm</t>
  </si>
  <si>
    <t>Nënprodukte dhe produkte mbeturinë</t>
  </si>
  <si>
    <t>Produkte të ndërmjetëm</t>
  </si>
  <si>
    <t xml:space="preserve">Produkte të gatshme </t>
  </si>
  <si>
    <t>Inventaret analitike bashkangjitur (kur ka)</t>
  </si>
  <si>
    <t>Zhvlerësimi i prodhimeve në proces</t>
  </si>
  <si>
    <t>Shërbime në proces</t>
  </si>
  <si>
    <t>Punime në proces</t>
  </si>
  <si>
    <t>Prodhimi në proces</t>
  </si>
  <si>
    <t>Prodhime në proces dhe gjysëmprodukte</t>
  </si>
  <si>
    <t>Zhvlerësimi i materialeve të tjera</t>
  </si>
  <si>
    <t>Zhvlerësimi i materialeve të para</t>
  </si>
  <si>
    <t>Inventari i imët dhe ambalazhet</t>
  </si>
  <si>
    <t>Materiale ambalazhimi</t>
  </si>
  <si>
    <t>Pjesë ndërrimi</t>
  </si>
  <si>
    <t>Lëndë djegëse</t>
  </si>
  <si>
    <t>Materiale ndihmës</t>
  </si>
  <si>
    <t>Lëndë e parë dhe materiale të konsumueshme</t>
  </si>
  <si>
    <t>Inventarët</t>
  </si>
  <si>
    <t>Kapital i nënshkruar i paguar</t>
  </si>
  <si>
    <t>Kapital i nënshkruar  gjithsej</t>
  </si>
  <si>
    <t>Kapital i nënshkruar i papaguar</t>
  </si>
  <si>
    <t>Zhvlerësim i të drejtave dhe detyrimeve (i detajuar per çdo ze si me siper)</t>
  </si>
  <si>
    <t>Llogari të përkohshme ose në pritje (tepricë debitore)</t>
  </si>
  <si>
    <t>Debitorë të tjerë, kreditorë të tjerë (teprica debitore)</t>
  </si>
  <si>
    <t>Qera financiare (kur është afatshkurtër dhe ka tepricë debitore)</t>
  </si>
  <si>
    <t>Të drejta për t’u arkëtuar nga shitjet e letrave me vlerë</t>
  </si>
  <si>
    <t>Të drejta dhe detyrime ndaj ortakëve dhe aksionerëve (teprtica debitore)</t>
  </si>
  <si>
    <t>Tatimi në burim (teprica debitore)</t>
  </si>
  <si>
    <t>Të  tjera  tatime për  t’u  paguar  dhe  për  t’u  kthyer</t>
  </si>
  <si>
    <t>Shteti- TVSH për tu marrë</t>
  </si>
  <si>
    <t>Tatim mbi fitimin (teprica debitore)</t>
  </si>
  <si>
    <t>Tatime të tjera për punonjësit (teprica debitore)</t>
  </si>
  <si>
    <t>Tatim mbi të ardhurat personale (teprica debitore)</t>
  </si>
  <si>
    <t>Parapagime të dhëna</t>
  </si>
  <si>
    <t>Të drejta për t’u arkëtuar nga proceset gjyqësore</t>
  </si>
  <si>
    <t xml:space="preserve">Të tjera </t>
  </si>
  <si>
    <t xml:space="preserve">     Shoqeria nuk te drejta dhe detyrime ndaj njësive ekonomike me interesa pjesëmarrëse</t>
  </si>
  <si>
    <t>Nga  njësitë ekonomike ku ka interesa pjesëmarrëse</t>
  </si>
  <si>
    <t xml:space="preserve">     Shoqeria nuk ka te drejta dhe detyrimendaj njesive ekonomike brenda grupit</t>
  </si>
  <si>
    <t>Nga njësitë ekonomike brenda grupit</t>
  </si>
  <si>
    <t>Inventari i klienteve bashkangjitur</t>
  </si>
  <si>
    <t xml:space="preserve">     Zhvleresimi i te drejtave dhe detyrimeve</t>
  </si>
  <si>
    <t xml:space="preserve">     Fatura te pa likuiduara mbi nje vit</t>
  </si>
  <si>
    <t xml:space="preserve">     Fatura te pa likuiduara nen nje vit</t>
  </si>
  <si>
    <t>Kliente per mallra,produkte e sherbime</t>
  </si>
  <si>
    <t>Nga aktiviteti i shfrytëzimit</t>
  </si>
  <si>
    <t>Të drejta të arkëtueshme</t>
  </si>
  <si>
    <t>Shoqeria nuk ka aktive te tjera financiare te investuara</t>
  </si>
  <si>
    <t>Te tjera Financiare</t>
  </si>
  <si>
    <t>Shoqeria nuk ka riblerje te aksione te emetuara me pare nga ana jone</t>
  </si>
  <si>
    <t>Aksionet e veta</t>
  </si>
  <si>
    <t>Shoqeria nuk ka tituj pronesie te njesive ekonomike brenda grupit</t>
  </si>
  <si>
    <t>Në tituj pronësie të njësive ekonomike brenda grupit</t>
  </si>
  <si>
    <t>Investime</t>
  </si>
  <si>
    <t>Totali</t>
  </si>
  <si>
    <t>Pulla tatimore,bileta,te tjera me vlere</t>
  </si>
  <si>
    <t>Arka ne Dollare</t>
  </si>
  <si>
    <t>Arka ne Euro</t>
  </si>
  <si>
    <t>Arka ne Leke</t>
  </si>
  <si>
    <t>leke</t>
  </si>
  <si>
    <t>fund vitit</t>
  </si>
  <si>
    <t>valute</t>
  </si>
  <si>
    <t>Vlera ne</t>
  </si>
  <si>
    <t xml:space="preserve">Kursi </t>
  </si>
  <si>
    <t>E M E R T I M I</t>
  </si>
  <si>
    <t>Arka</t>
  </si>
  <si>
    <t>Lek</t>
  </si>
  <si>
    <t>Intesa San Paolo</t>
  </si>
  <si>
    <t>Credins</t>
  </si>
  <si>
    <t>Euro</t>
  </si>
  <si>
    <t>Credisn</t>
  </si>
  <si>
    <t>OTP</t>
  </si>
  <si>
    <t>Nr llogarise</t>
  </si>
  <si>
    <t>Monedha</t>
  </si>
  <si>
    <t>Emri i Bankes</t>
  </si>
  <si>
    <t>Banka</t>
  </si>
  <si>
    <t>Aktivet  monetare</t>
  </si>
  <si>
    <t>AKTIVET  AFAT SHKURTERA</t>
  </si>
  <si>
    <t>I</t>
  </si>
  <si>
    <t>Shënimet qe shpjegojnë zërat e ndryshëm të pasqyrave financiare</t>
  </si>
  <si>
    <t>B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</si>
  <si>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</si>
  <si>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</si>
  <si>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           - Te gjitha AAM te tjera me 20 % te vleftes se mbetur</t>
  </si>
  <si>
    <t xml:space="preserve">                - Kompjutera e sisteme informacioni me 25 % te vleftes se mbetur</t>
  </si>
  <si>
    <t xml:space="preserve">                - Per ndertesat me 5 % te vleftes se mbetur.</t>
  </si>
  <si>
    <t>e amortizimit jane perdorur te njellojta me ato te sistemit fiskal ne fuqi dhe konkretisht :</t>
  </si>
  <si>
    <t xml:space="preserve">te amortizimit te A.Agj.M  metoden e amortizimit mbi bazen e vleftes se mbetur ndersa normat </t>
  </si>
  <si>
    <t xml:space="preserve">     Per llogaritjen e amortizimit te AAM (SKK 5:) njesia jone ekonomike  ka percaktuar si metode </t>
  </si>
  <si>
    <t>bilanc me kosto minus amortizimin e akumuluar. (SKK 5; )</t>
  </si>
  <si>
    <t xml:space="preserve">     Per vleresimi i mepaseshem i AAM eshte zgjedhur modeli i kostos duke i paraqitur ne </t>
  </si>
  <si>
    <t>interesat) eshte metoda e kapitalizimit ne koston e aktivit per periudhen e investimit.(SKK 5: )</t>
  </si>
  <si>
    <t xml:space="preserve">     Per prodhimin ose krijimin e AAM kur kjo financohet nga nje hua,kostot e huamarrjes (dhe</t>
  </si>
  <si>
    <t>eshte vleresuar me kosto. (SKK 5; )</t>
  </si>
  <si>
    <t xml:space="preserve">     Vleresimi fillestar i nje elementi te AAM qe ploteson kriteret per njohje si aktiv ne bilanc </t>
  </si>
  <si>
    <t>dalje e pare.(SKK 4: )</t>
  </si>
  <si>
    <t xml:space="preserve">     Per percaktimin e kostos se inventareve eshte zgjedhur metoda "FIFO" ( hyrje e pare ,</t>
  </si>
  <si>
    <t>Politikat kontabël</t>
  </si>
  <si>
    <t>A II</t>
  </si>
  <si>
    <t xml:space="preserve">                - Parimin e krahasushmerise duke siguruar krahasimin midis dy periudhave.</t>
  </si>
  <si>
    <t xml:space="preserve">                - Parimin e qendrushmerise per te mos ndryshuar politikat e metodat kontabel</t>
  </si>
  <si>
    <t xml:space="preserve">                - Parimin e plotesise duke paraqitur nje pamje te vertete e te drejte te PF.</t>
  </si>
  <si>
    <t xml:space="preserve">                - Parimin e maturise pa optimizem te teperuar,pa nen e mbivleresim te qellimshem</t>
  </si>
  <si>
    <t xml:space="preserve">                - Parimin e paaneshmerise pa asnje influencim te qellimshem</t>
  </si>
  <si>
    <t xml:space="preserve">                - Parimin e perparesise se permbajtjes ekonomike mbi formen ligjore</t>
  </si>
  <si>
    <t xml:space="preserve">                - Parimin e paraqitjes me besnikeri</t>
  </si>
  <si>
    <t xml:space="preserve">     </t>
  </si>
  <si>
    <t>gabime materiale duke zbatuar parimet e meposhteme :</t>
  </si>
  <si>
    <t xml:space="preserve">        6. Besushmeria per hartimin e Pasqyrave Financiare eshte e siguruar pasi nuk ka</t>
  </si>
  <si>
    <t>jane hartuar vetem per zera materiale.</t>
  </si>
  <si>
    <t xml:space="preserve">        5. Materialiteti eshte vleresuar nga ana jone dhe ne baze te tij Pasqyrat Financiare</t>
  </si>
  <si>
    <t>mjaftueshme ne fushen e kontabilitetit.</t>
  </si>
  <si>
    <t xml:space="preserve">qene te qarta dhe te kuptushme per perdorues te jashtem qe kane njohuri te pergjitheshme te </t>
  </si>
  <si>
    <t xml:space="preserve">        4. Kuptushmeria e Pasqyrave Financiare eshte realizuar ne masen e plote per te </t>
  </si>
  <si>
    <t>shpenzimeve ka vetem ne rastet qe lejohen nga SKK.</t>
  </si>
  <si>
    <t xml:space="preserve">        3. Kompensimi: midis nje aktivi dhe nje pasivi nuk ka , ndersa midis te ardhurave dhe </t>
  </si>
  <si>
    <t>duke mos pasur ne plan ose nevoje nderprerjen  e aktivitetit te saj.</t>
  </si>
  <si>
    <t xml:space="preserve">        2. Parimi i vijimesise: veprimtaria ekonomike e njesise sone raportuse eshte e siguruar</t>
  </si>
  <si>
    <t>transaksionet ekonomike te veta.</t>
  </si>
  <si>
    <t xml:space="preserve">        1. Parimi i njesise ekonomike: mban ne llogarite e saj aktivet,detyrimet dhe</t>
  </si>
  <si>
    <t xml:space="preserve">     Parimet baze per pergatitjen e Pasqyrave Financiare: (SKK 1; 40 - 90)</t>
  </si>
  <si>
    <t xml:space="preserve">     Baza e pergatitjes se PF : Mbi bazen e konceptit te materialitetit.(SSK 1, 1-3) </t>
  </si>
  <si>
    <t xml:space="preserve">     Kuadri kontabel i aplikuar : Stndartet Kombetare te Kontabilitetit ne Shqiperi.(SKK 2;)</t>
  </si>
  <si>
    <t xml:space="preserve">     Kuadri ligjor: Ne zbatim te Ligjit 25/2018 date "Per Kontabilitetin dhe Pasqyrat Financiare" </t>
  </si>
  <si>
    <t>Informacion i përgjithshëm</t>
  </si>
  <si>
    <t>A I</t>
  </si>
  <si>
    <t xml:space="preserve">               c) Shënime të tjera shpjegeuse</t>
  </si>
  <si>
    <t xml:space="preserve">               b)Shënimet qe shpjegojnë zërat e ndryshëm të pasqyrave financiare</t>
  </si>
  <si>
    <t xml:space="preserve">               a) Informacion i përgjithsëm dhe politikat kontabël</t>
  </si>
  <si>
    <t>percaktuara ne SKK 2 te permiresuar.  Rradha e dhenies se spjegimeve duhet te jete :</t>
  </si>
  <si>
    <t xml:space="preserve">     Plotesimi i te dhenave të kësaj pjese duhet të bëhet sipas kërkesave dhe strukturës standarte te </t>
  </si>
  <si>
    <t xml:space="preserve">     Dhënia e shënimeve shpjeguese në këtë pjesë është e detyrueshme sipas SKK 2 i permiresuar</t>
  </si>
  <si>
    <t>Sqarim:</t>
  </si>
  <si>
    <t>S H E N I M E T          S P J E G U E 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</si>
</sst>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3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u/>
      <sz val="10"/>
      <name val="Arial"/>
      <family val="2"/>
    </font>
    <font>
      <b/>
      <sz val="10"/>
      <name val="Calibri"/>
      <family val="2"/>
      <charset val="238"/>
    </font>
    <font>
      <u/>
      <sz val="14"/>
      <name val="Arial"/>
      <family val="2"/>
    </font>
    <font>
      <sz val="16"/>
      <name val="Arial"/>
      <family val="2"/>
      <charset val="238"/>
    </font>
    <font>
      <sz val="8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scheme val="minor"/>
    </font>
    <font>
      <i/>
      <sz val="10"/>
      <name val="Arial"/>
      <family val="2"/>
      <charset val="238"/>
    </font>
    <font>
      <i/>
      <sz val="11"/>
      <color theme="9" tint="0.39997558519241921"/>
      <name val="Times New Roman"/>
      <family val="1"/>
      <charset val="238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1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8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4" fillId="0" borderId="0" xfId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165" fontId="4" fillId="0" borderId="0" xfId="1" applyNumberForma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4" fillId="0" borderId="0" xfId="1" applyAlignment="1">
      <alignment vertical="center"/>
    </xf>
    <xf numFmtId="165" fontId="4" fillId="0" borderId="0" xfId="1" applyNumberFormat="1" applyAlignment="1">
      <alignment horizontal="center" vertical="center"/>
    </xf>
    <xf numFmtId="0" fontId="3" fillId="0" borderId="3" xfId="1" applyFont="1" applyBorder="1"/>
    <xf numFmtId="3" fontId="3" fillId="0" borderId="3" xfId="1" applyNumberFormat="1" applyFont="1" applyBorder="1"/>
    <xf numFmtId="0" fontId="3" fillId="0" borderId="3" xfId="1" applyFont="1" applyBorder="1" applyAlignment="1">
      <alignment horizontal="center"/>
    </xf>
    <xf numFmtId="0" fontId="4" fillId="0" borderId="4" xfId="1" applyBorder="1"/>
    <xf numFmtId="0" fontId="4" fillId="0" borderId="5" xfId="1" applyBorder="1"/>
    <xf numFmtId="0" fontId="4" fillId="0" borderId="5" xfId="1" applyBorder="1" applyAlignment="1">
      <alignment horizontal="center"/>
    </xf>
    <xf numFmtId="165" fontId="4" fillId="0" borderId="5" xfId="1" applyNumberFormat="1" applyBorder="1" applyAlignment="1">
      <alignment horizontal="center"/>
    </xf>
    <xf numFmtId="0" fontId="4" fillId="0" borderId="6" xfId="1" applyBorder="1"/>
    <xf numFmtId="0" fontId="3" fillId="0" borderId="7" xfId="1" applyFont="1" applyBorder="1"/>
    <xf numFmtId="0" fontId="3" fillId="0" borderId="8" xfId="1" applyFont="1" applyBorder="1"/>
    <xf numFmtId="0" fontId="3" fillId="0" borderId="0" xfId="1" applyFont="1" applyAlignment="1">
      <alignment horizontal="left"/>
    </xf>
    <xf numFmtId="0" fontId="15" fillId="0" borderId="0" xfId="1" applyFont="1" applyAlignment="1">
      <alignment vertical="center"/>
    </xf>
    <xf numFmtId="0" fontId="4" fillId="0" borderId="7" xfId="1" applyBorder="1"/>
    <xf numFmtId="0" fontId="4" fillId="0" borderId="0" xfId="1" applyAlignment="1">
      <alignment horizontal="center"/>
    </xf>
    <xf numFmtId="0" fontId="4" fillId="0" borderId="8" xfId="1" applyBorder="1"/>
    <xf numFmtId="0" fontId="16" fillId="0" borderId="0" xfId="1" applyFont="1" applyAlignment="1">
      <alignment horizontal="left"/>
    </xf>
    <xf numFmtId="0" fontId="17" fillId="0" borderId="9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16" fillId="0" borderId="5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0" fontId="18" fillId="0" borderId="0" xfId="1" applyFont="1" applyAlignment="1">
      <alignment horizontal="center"/>
    </xf>
    <xf numFmtId="0" fontId="16" fillId="0" borderId="10" xfId="1" applyFont="1" applyBorder="1" applyAlignment="1">
      <alignment horizontal="left"/>
    </xf>
    <xf numFmtId="0" fontId="16" fillId="0" borderId="11" xfId="1" applyFont="1" applyBorder="1" applyAlignment="1">
      <alignment horizontal="left"/>
    </xf>
    <xf numFmtId="0" fontId="16" fillId="0" borderId="9" xfId="1" applyFont="1" applyBorder="1" applyAlignment="1">
      <alignment horizontal="left"/>
    </xf>
    <xf numFmtId="0" fontId="4" fillId="0" borderId="12" xfId="1" applyBorder="1"/>
    <xf numFmtId="0" fontId="19" fillId="0" borderId="10" xfId="1" applyFont="1" applyBorder="1" applyAlignment="1">
      <alignment horizontal="center"/>
    </xf>
    <xf numFmtId="3" fontId="3" fillId="0" borderId="10" xfId="0" applyNumberFormat="1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12" xfId="0" applyFont="1" applyBorder="1"/>
    <xf numFmtId="0" fontId="19" fillId="0" borderId="0" xfId="1" applyFont="1" applyAlignment="1">
      <alignment horizontal="center"/>
    </xf>
    <xf numFmtId="0" fontId="20" fillId="0" borderId="0" xfId="1" applyFont="1"/>
    <xf numFmtId="0" fontId="4" fillId="0" borderId="12" xfId="0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2" fillId="5" borderId="1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1" applyBorder="1"/>
    <xf numFmtId="0" fontId="4" fillId="0" borderId="14" xfId="1" applyBorder="1"/>
    <xf numFmtId="0" fontId="4" fillId="0" borderId="15" xfId="1" applyBorder="1"/>
    <xf numFmtId="3" fontId="3" fillId="0" borderId="10" xfId="0" applyNumberFormat="1" applyFont="1" applyBorder="1" applyAlignment="1">
      <alignment horizontal="center" vertical="center"/>
    </xf>
    <xf numFmtId="3" fontId="2" fillId="6" borderId="10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1" applyAlignment="1">
      <alignment horizontal="left"/>
    </xf>
    <xf numFmtId="0" fontId="13" fillId="0" borderId="0" xfId="0" applyFont="1" applyAlignment="1">
      <alignment horizontal="left"/>
    </xf>
    <xf numFmtId="0" fontId="4" fillId="0" borderId="16" xfId="1" applyBorder="1"/>
    <xf numFmtId="3" fontId="22" fillId="0" borderId="9" xfId="1" applyNumberFormat="1" applyFont="1" applyBorder="1"/>
    <xf numFmtId="0" fontId="23" fillId="0" borderId="0" xfId="1" applyFont="1" applyAlignment="1">
      <alignment horizontal="right"/>
    </xf>
    <xf numFmtId="3" fontId="2" fillId="0" borderId="11" xfId="0" applyNumberFormat="1" applyFont="1" applyBorder="1" applyAlignment="1">
      <alignment horizontal="center" vertical="center"/>
    </xf>
    <xf numFmtId="3" fontId="22" fillId="0" borderId="5" xfId="1" applyNumberFormat="1" applyFont="1" applyBorder="1"/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2" fillId="0" borderId="0" xfId="1" applyNumberFormat="1" applyFont="1"/>
    <xf numFmtId="3" fontId="22" fillId="0" borderId="0" xfId="0" applyNumberFormat="1" applyFont="1" applyAlignment="1">
      <alignment vertical="center"/>
    </xf>
    <xf numFmtId="0" fontId="3" fillId="0" borderId="16" xfId="1" applyFont="1" applyBorder="1"/>
    <xf numFmtId="3" fontId="24" fillId="0" borderId="0" xfId="1" applyNumberFormat="1" applyFont="1"/>
    <xf numFmtId="0" fontId="25" fillId="0" borderId="0" xfId="1" applyFont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0" xfId="1" applyNumberFormat="1" applyFont="1"/>
    <xf numFmtId="0" fontId="12" fillId="0" borderId="0" xfId="0" applyFont="1"/>
    <xf numFmtId="0" fontId="2" fillId="0" borderId="0" xfId="1" applyFont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0" fontId="28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" fillId="0" borderId="5" xfId="1" applyFont="1" applyBorder="1"/>
    <xf numFmtId="0" fontId="2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9" fillId="0" borderId="0" xfId="1" applyFont="1"/>
    <xf numFmtId="0" fontId="4" fillId="0" borderId="0" xfId="1" applyAlignment="1">
      <alignment horizontal="left" vertical="center"/>
    </xf>
    <xf numFmtId="0" fontId="18" fillId="0" borderId="0" xfId="1" applyFont="1" applyAlignment="1">
      <alignment vertical="center"/>
    </xf>
    <xf numFmtId="0" fontId="12" fillId="0" borderId="0" xfId="1" applyFont="1"/>
    <xf numFmtId="0" fontId="18" fillId="0" borderId="0" xfId="1" applyFont="1"/>
    <xf numFmtId="0" fontId="2" fillId="0" borderId="9" xfId="1" applyFont="1" applyBorder="1"/>
    <xf numFmtId="0" fontId="3" fillId="0" borderId="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3" fontId="30" fillId="0" borderId="10" xfId="0" applyNumberFormat="1" applyFont="1" applyBorder="1"/>
    <xf numFmtId="3" fontId="22" fillId="0" borderId="10" xfId="1" applyNumberFormat="1" applyFont="1" applyBorder="1" applyAlignment="1">
      <alignment vertical="center"/>
    </xf>
    <xf numFmtId="0" fontId="4" fillId="0" borderId="10" xfId="1" applyBorder="1" applyAlignment="1">
      <alignment horizontal="center" vertical="center"/>
    </xf>
    <xf numFmtId="3" fontId="22" fillId="0" borderId="10" xfId="1" applyNumberFormat="1" applyFont="1" applyBorder="1"/>
    <xf numFmtId="0" fontId="8" fillId="0" borderId="10" xfId="1" applyFont="1" applyBorder="1" applyAlignment="1">
      <alignment vertical="center"/>
    </xf>
    <xf numFmtId="0" fontId="22" fillId="0" borderId="10" xfId="1" applyFont="1" applyBorder="1" applyAlignment="1">
      <alignment horizontal="center"/>
    </xf>
    <xf numFmtId="3" fontId="11" fillId="0" borderId="17" xfId="0" applyNumberFormat="1" applyFont="1" applyBorder="1"/>
    <xf numFmtId="0" fontId="31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4" fillId="5" borderId="0" xfId="1" applyFill="1"/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3" fontId="4" fillId="0" borderId="0" xfId="1" applyNumberFormat="1"/>
    <xf numFmtId="37" fontId="32" fillId="0" borderId="0" xfId="2" applyNumberFormat="1" applyFont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3" fillId="0" borderId="10" xfId="1" applyNumberFormat="1" applyFont="1" applyBorder="1"/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22" fillId="0" borderId="0" xfId="1" applyFont="1"/>
    <xf numFmtId="0" fontId="27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14" fillId="0" borderId="22" xfId="1" applyFont="1" applyBorder="1"/>
    <xf numFmtId="0" fontId="15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22" fillId="0" borderId="0" xfId="1" applyFont="1" applyAlignment="1">
      <alignment horizontal="right" vertical="center"/>
    </xf>
    <xf numFmtId="3" fontId="3" fillId="0" borderId="23" xfId="1" applyNumberFormat="1" applyFont="1" applyBorder="1"/>
    <xf numFmtId="3" fontId="3" fillId="0" borderId="24" xfId="1" applyNumberFormat="1" applyFont="1" applyBorder="1"/>
    <xf numFmtId="0" fontId="3" fillId="0" borderId="24" xfId="1" applyFont="1" applyBorder="1"/>
    <xf numFmtId="0" fontId="22" fillId="0" borderId="24" xfId="1" applyFont="1" applyBorder="1"/>
    <xf numFmtId="0" fontId="22" fillId="0" borderId="25" xfId="1" applyFont="1" applyBorder="1"/>
    <xf numFmtId="0" fontId="22" fillId="0" borderId="16" xfId="1" applyFont="1" applyBorder="1"/>
    <xf numFmtId="3" fontId="3" fillId="0" borderId="26" xfId="1" applyNumberFormat="1" applyFont="1" applyBorder="1"/>
    <xf numFmtId="0" fontId="22" fillId="0" borderId="27" xfId="1" applyFont="1" applyBorder="1"/>
    <xf numFmtId="0" fontId="22" fillId="0" borderId="22" xfId="1" applyFont="1" applyBorder="1"/>
    <xf numFmtId="0" fontId="33" fillId="0" borderId="0" xfId="1" applyFont="1" applyAlignment="1">
      <alignment horizontal="left"/>
    </xf>
    <xf numFmtId="0" fontId="3" fillId="0" borderId="27" xfId="1" applyFont="1" applyBorder="1" applyAlignment="1">
      <alignment horizontal="center"/>
    </xf>
    <xf numFmtId="3" fontId="3" fillId="0" borderId="28" xfId="1" applyNumberFormat="1" applyFont="1" applyBorder="1"/>
    <xf numFmtId="3" fontId="3" fillId="0" borderId="29" xfId="1" applyNumberFormat="1" applyFont="1" applyBorder="1"/>
    <xf numFmtId="0" fontId="3" fillId="0" borderId="29" xfId="1" applyFont="1" applyBorder="1"/>
    <xf numFmtId="0" fontId="22" fillId="0" borderId="29" xfId="1" applyFont="1" applyBorder="1"/>
    <xf numFmtId="0" fontId="33" fillId="0" borderId="29" xfId="1" applyFont="1" applyBorder="1" applyAlignment="1">
      <alignment horizontal="left"/>
    </xf>
    <xf numFmtId="0" fontId="3" fillId="0" borderId="30" xfId="1" applyFont="1" applyBorder="1" applyAlignment="1">
      <alignment horizontal="center"/>
    </xf>
    <xf numFmtId="0" fontId="4" fillId="0" borderId="31" xfId="1" applyBorder="1"/>
    <xf numFmtId="0" fontId="4" fillId="0" borderId="32" xfId="1" applyBorder="1"/>
    <xf numFmtId="0" fontId="4" fillId="0" borderId="33" xfId="1" applyBorder="1"/>
    <xf numFmtId="3" fontId="3" fillId="0" borderId="32" xfId="1" applyNumberFormat="1" applyFont="1" applyBorder="1"/>
    <xf numFmtId="0" fontId="3" fillId="0" borderId="32" xfId="1" applyFont="1" applyBorder="1"/>
    <xf numFmtId="0" fontId="4" fillId="0" borderId="34" xfId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5" fillId="0" borderId="1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left"/>
    </xf>
    <xf numFmtId="0" fontId="22" fillId="0" borderId="10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4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</cellXfs>
  <cellStyles count="3">
    <cellStyle name="Normal" xfId="0" builtinId="0"/>
    <cellStyle name="Normal 3 3 2" xfId="1" xr:uid="{1FA1525C-807D-45E4-B3C9-6240320288F1}"/>
    <cellStyle name="Normal_SHEET" xfId="2" xr:uid="{A38DC79E-B625-4C0D-A567-440B435B1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3" workbookViewId="0">
      <selection activeCell="F25" sqref="F25"/>
    </sheetView>
  </sheetViews>
  <sheetFormatPr defaultRowHeight="15" x14ac:dyDescent="0.25"/>
  <cols>
    <col min="1" max="1" width="72.28515625" customWidth="1"/>
    <col min="2" max="2" width="18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186" t="s">
        <v>24</v>
      </c>
      <c r="B2" s="11" t="s">
        <v>23</v>
      </c>
      <c r="C2" s="11" t="s">
        <v>23</v>
      </c>
    </row>
    <row r="3" spans="1:14" ht="15" customHeight="1" x14ac:dyDescent="0.25">
      <c r="A3" s="187"/>
      <c r="B3" s="11" t="s">
        <v>22</v>
      </c>
      <c r="C3" s="11" t="s">
        <v>21</v>
      </c>
    </row>
    <row r="4" spans="1:14" x14ac:dyDescent="0.25">
      <c r="A4" s="10" t="s">
        <v>20</v>
      </c>
      <c r="B4" s="17"/>
      <c r="C4" s="1"/>
    </row>
    <row r="5" spans="1:14" x14ac:dyDescent="0.25">
      <c r="B5" s="18"/>
      <c r="C5" s="1"/>
    </row>
    <row r="6" spans="1:14" x14ac:dyDescent="0.25">
      <c r="A6" s="6" t="s">
        <v>19</v>
      </c>
      <c r="B6" s="16">
        <v>5433706</v>
      </c>
      <c r="C6" s="16">
        <v>6338106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v>-397000</v>
      </c>
      <c r="C8" s="14">
        <v>398668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5">
        <v>-2525309</v>
      </c>
      <c r="C10" s="15">
        <v>-3841392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5">
        <v>-339197</v>
      </c>
      <c r="C11" s="15">
        <v>-141210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-1363752</v>
      </c>
      <c r="C12" s="19">
        <f>SUM(C13:C14)</f>
        <v>-1371682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-1063296</v>
      </c>
      <c r="C13" s="15">
        <v>-1092000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-300456</v>
      </c>
      <c r="C14" s="15">
        <v>-279682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3">
        <v>-192957</v>
      </c>
      <c r="C15" s="13">
        <v>-536290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3">
        <v>-562453</v>
      </c>
      <c r="C16" s="13">
        <v>-640103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53038</v>
      </c>
      <c r="C17" s="20">
        <f>SUM(C6:C12,C15:C16)</f>
        <v>206097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>
        <v>13</v>
      </c>
      <c r="C20" s="22">
        <v>29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-4651</v>
      </c>
      <c r="C21" s="15">
        <v>-32267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SUM(B20:B22)</f>
        <v>-4638</v>
      </c>
      <c r="C23" s="20">
        <f>SUM(C20:C22)</f>
        <v>-32238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48400</v>
      </c>
      <c r="C25" s="24">
        <f>C17+C23</f>
        <v>173859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2900</v>
      </c>
      <c r="C26" s="16">
        <v>8693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45500</v>
      </c>
      <c r="C27" s="25">
        <f>C25-C26</f>
        <v>165166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E868-F4C7-4A59-A41A-E78F9DFA246C}">
  <dimension ref="A1:T536"/>
  <sheetViews>
    <sheetView topLeftCell="A361" workbookViewId="0">
      <selection activeCell="Q243" sqref="Q243"/>
    </sheetView>
  </sheetViews>
  <sheetFormatPr defaultColWidth="9.140625" defaultRowHeight="12.75" x14ac:dyDescent="0.2"/>
  <cols>
    <col min="1" max="1" width="2.42578125" style="28" customWidth="1"/>
    <col min="2" max="2" width="4.140625" style="29" customWidth="1"/>
    <col min="3" max="3" width="3.85546875" style="28" customWidth="1"/>
    <col min="4" max="4" width="2.85546875" style="28" bestFit="1" customWidth="1"/>
    <col min="5" max="5" width="13.7109375" style="28" customWidth="1"/>
    <col min="6" max="6" width="8.7109375" style="28" customWidth="1"/>
    <col min="7" max="7" width="9.85546875" style="28" customWidth="1"/>
    <col min="8" max="9" width="8.7109375" style="28" customWidth="1"/>
    <col min="10" max="10" width="10.28515625" style="28" customWidth="1"/>
    <col min="11" max="11" width="10.7109375" style="27" customWidth="1"/>
    <col min="12" max="12" width="10.42578125" style="27" customWidth="1"/>
    <col min="13" max="13" width="1.5703125" style="26" customWidth="1"/>
    <col min="14" max="14" width="1" style="26" customWidth="1"/>
    <col min="15" max="15" width="4.85546875" style="26" customWidth="1"/>
    <col min="16" max="16384" width="9.140625" style="26"/>
  </cols>
  <sheetData>
    <row r="1" spans="1:15" ht="13.5" thickBot="1" x14ac:dyDescent="0.25">
      <c r="A1" s="26"/>
      <c r="B1" s="26"/>
      <c r="C1" s="26"/>
      <c r="D1" s="26"/>
    </row>
    <row r="2" spans="1:15" x14ac:dyDescent="0.2">
      <c r="A2" s="185"/>
      <c r="B2" s="181"/>
      <c r="C2" s="181"/>
      <c r="D2" s="181"/>
      <c r="E2" s="184"/>
      <c r="F2" s="184"/>
      <c r="G2" s="184"/>
      <c r="H2" s="184"/>
      <c r="I2" s="184"/>
      <c r="J2" s="184"/>
      <c r="K2" s="183"/>
      <c r="L2" s="183"/>
      <c r="M2" s="182"/>
      <c r="N2" s="181"/>
      <c r="O2" s="180"/>
    </row>
    <row r="3" spans="1:15" ht="18" x14ac:dyDescent="0.2">
      <c r="A3" s="188" t="s">
        <v>427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90"/>
      <c r="O3" s="79"/>
    </row>
    <row r="4" spans="1:15" ht="18" x14ac:dyDescent="0.2">
      <c r="A4" s="159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6"/>
      <c r="O4" s="79"/>
    </row>
    <row r="5" spans="1:15" x14ac:dyDescent="0.2">
      <c r="A5" s="168"/>
      <c r="B5" s="179"/>
      <c r="C5" s="178" t="s">
        <v>426</v>
      </c>
      <c r="D5" s="177"/>
      <c r="E5" s="176"/>
      <c r="F5" s="176"/>
      <c r="G5" s="176"/>
      <c r="H5" s="176"/>
      <c r="I5" s="176"/>
      <c r="J5" s="176"/>
      <c r="K5" s="175"/>
      <c r="L5" s="174"/>
      <c r="M5" s="49"/>
      <c r="O5" s="79"/>
    </row>
    <row r="6" spans="1:15" x14ac:dyDescent="0.2">
      <c r="A6" s="168"/>
      <c r="B6" s="173"/>
      <c r="C6" s="172"/>
      <c r="D6" s="148"/>
      <c r="L6" s="169"/>
      <c r="M6" s="49"/>
      <c r="O6" s="79"/>
    </row>
    <row r="7" spans="1:15" x14ac:dyDescent="0.2">
      <c r="A7" s="168"/>
      <c r="B7" s="170"/>
      <c r="C7" s="171" t="s">
        <v>425</v>
      </c>
      <c r="D7" s="148"/>
      <c r="L7" s="169"/>
      <c r="M7" s="49"/>
      <c r="O7" s="79"/>
    </row>
    <row r="8" spans="1:15" x14ac:dyDescent="0.2">
      <c r="A8" s="168"/>
      <c r="B8" s="170"/>
      <c r="C8" s="171" t="s">
        <v>424</v>
      </c>
      <c r="D8" s="148"/>
      <c r="L8" s="169"/>
      <c r="M8" s="49"/>
      <c r="O8" s="79"/>
    </row>
    <row r="9" spans="1:15" x14ac:dyDescent="0.2">
      <c r="A9" s="168"/>
      <c r="B9" s="170" t="s">
        <v>423</v>
      </c>
      <c r="C9" s="148"/>
      <c r="D9" s="148"/>
      <c r="L9" s="169"/>
      <c r="M9" s="49"/>
      <c r="O9" s="79"/>
    </row>
    <row r="10" spans="1:15" x14ac:dyDescent="0.2">
      <c r="A10" s="168"/>
      <c r="B10" s="170"/>
      <c r="C10" s="148" t="s">
        <v>422</v>
      </c>
      <c r="D10" s="148"/>
      <c r="L10" s="169"/>
      <c r="M10" s="49"/>
      <c r="O10" s="79"/>
    </row>
    <row r="11" spans="1:15" x14ac:dyDescent="0.2">
      <c r="A11" s="168"/>
      <c r="B11" s="170"/>
      <c r="C11" s="148" t="s">
        <v>421</v>
      </c>
      <c r="D11" s="148"/>
      <c r="L11" s="169"/>
      <c r="M11" s="49"/>
      <c r="O11" s="79"/>
    </row>
    <row r="12" spans="1:15" x14ac:dyDescent="0.2">
      <c r="A12" s="168"/>
      <c r="B12" s="167"/>
      <c r="C12" s="166" t="s">
        <v>420</v>
      </c>
      <c r="D12" s="166"/>
      <c r="E12" s="165"/>
      <c r="F12" s="165"/>
      <c r="G12" s="165"/>
      <c r="H12" s="165"/>
      <c r="I12" s="165"/>
      <c r="J12" s="165"/>
      <c r="K12" s="164"/>
      <c r="L12" s="163"/>
      <c r="M12" s="49"/>
      <c r="O12" s="79"/>
    </row>
    <row r="13" spans="1:15" x14ac:dyDescent="0.2">
      <c r="A13" s="87"/>
      <c r="B13" s="26"/>
      <c r="C13" s="26"/>
      <c r="D13" s="26"/>
      <c r="M13" s="49"/>
      <c r="O13" s="79"/>
    </row>
    <row r="14" spans="1:15" ht="15.75" x14ac:dyDescent="0.2">
      <c r="A14" s="87"/>
      <c r="C14" s="34" t="s">
        <v>419</v>
      </c>
      <c r="D14" s="26"/>
      <c r="E14" s="160" t="s">
        <v>418</v>
      </c>
      <c r="M14" s="49"/>
      <c r="O14" s="79"/>
    </row>
    <row r="15" spans="1:15" x14ac:dyDescent="0.2">
      <c r="A15" s="87"/>
      <c r="B15" s="162"/>
      <c r="D15" s="26"/>
      <c r="M15" s="49"/>
      <c r="O15" s="79"/>
    </row>
    <row r="16" spans="1:15" x14ac:dyDescent="0.2">
      <c r="A16" s="87"/>
      <c r="B16" s="161">
        <v>1</v>
      </c>
      <c r="C16" s="28" t="s">
        <v>417</v>
      </c>
      <c r="D16" s="26"/>
      <c r="M16" s="49"/>
      <c r="O16" s="79"/>
    </row>
    <row r="17" spans="1:15" x14ac:dyDescent="0.2">
      <c r="A17" s="87"/>
      <c r="B17" s="161">
        <v>2</v>
      </c>
      <c r="C17" s="28" t="s">
        <v>416</v>
      </c>
      <c r="D17" s="26"/>
      <c r="M17" s="49"/>
      <c r="O17" s="79"/>
    </row>
    <row r="18" spans="1:15" x14ac:dyDescent="0.2">
      <c r="A18" s="87"/>
      <c r="B18" s="28">
        <v>3</v>
      </c>
      <c r="C18" s="28" t="s">
        <v>415</v>
      </c>
      <c r="D18" s="26"/>
      <c r="M18" s="49"/>
      <c r="O18" s="79"/>
    </row>
    <row r="19" spans="1:15" x14ac:dyDescent="0.2">
      <c r="A19" s="97"/>
      <c r="B19" s="28">
        <v>4</v>
      </c>
      <c r="C19" s="28" t="s">
        <v>414</v>
      </c>
      <c r="M19" s="49"/>
      <c r="O19" s="79"/>
    </row>
    <row r="20" spans="1:15" x14ac:dyDescent="0.2">
      <c r="A20" s="97"/>
      <c r="B20" s="28"/>
      <c r="C20" s="28" t="s">
        <v>413</v>
      </c>
      <c r="M20" s="49"/>
      <c r="O20" s="79"/>
    </row>
    <row r="21" spans="1:15" x14ac:dyDescent="0.2">
      <c r="A21" s="97"/>
      <c r="B21" s="28" t="s">
        <v>412</v>
      </c>
      <c r="M21" s="49"/>
      <c r="O21" s="79"/>
    </row>
    <row r="22" spans="1:15" x14ac:dyDescent="0.2">
      <c r="A22" s="97"/>
      <c r="B22" s="28"/>
      <c r="C22" s="28" t="s">
        <v>411</v>
      </c>
      <c r="M22" s="49"/>
      <c r="O22" s="79"/>
    </row>
    <row r="23" spans="1:15" x14ac:dyDescent="0.2">
      <c r="A23" s="97"/>
      <c r="B23" s="28" t="s">
        <v>410</v>
      </c>
      <c r="M23" s="49"/>
      <c r="O23" s="79"/>
    </row>
    <row r="24" spans="1:15" x14ac:dyDescent="0.2">
      <c r="A24" s="97"/>
      <c r="B24" s="28"/>
      <c r="C24" s="28" t="s">
        <v>409</v>
      </c>
      <c r="M24" s="49"/>
      <c r="O24" s="79"/>
    </row>
    <row r="25" spans="1:15" x14ac:dyDescent="0.2">
      <c r="A25" s="97"/>
      <c r="B25" s="28" t="s">
        <v>408</v>
      </c>
      <c r="M25" s="49"/>
      <c r="O25" s="79"/>
    </row>
    <row r="26" spans="1:15" x14ac:dyDescent="0.2">
      <c r="A26" s="97"/>
      <c r="B26" s="28"/>
      <c r="C26" s="28" t="s">
        <v>407</v>
      </c>
      <c r="M26" s="49"/>
      <c r="O26" s="79"/>
    </row>
    <row r="27" spans="1:15" x14ac:dyDescent="0.2">
      <c r="A27" s="97"/>
      <c r="B27" s="28" t="s">
        <v>406</v>
      </c>
      <c r="M27" s="49"/>
      <c r="O27" s="79"/>
    </row>
    <row r="28" spans="1:15" x14ac:dyDescent="0.2">
      <c r="A28" s="97"/>
      <c r="B28" s="28" t="s">
        <v>405</v>
      </c>
      <c r="M28" s="49"/>
      <c r="O28" s="79"/>
    </row>
    <row r="29" spans="1:15" x14ac:dyDescent="0.2">
      <c r="A29" s="97"/>
      <c r="B29" s="28"/>
      <c r="C29" s="28" t="s">
        <v>404</v>
      </c>
      <c r="M29" s="49"/>
      <c r="O29" s="79"/>
    </row>
    <row r="30" spans="1:15" x14ac:dyDescent="0.2">
      <c r="A30" s="97"/>
      <c r="B30" s="28" t="s">
        <v>403</v>
      </c>
      <c r="M30" s="49"/>
      <c r="O30" s="79"/>
    </row>
    <row r="31" spans="1:15" x14ac:dyDescent="0.2">
      <c r="A31" s="97"/>
      <c r="B31" s="28"/>
      <c r="C31" s="28" t="s">
        <v>402</v>
      </c>
      <c r="M31" s="49"/>
      <c r="O31" s="79"/>
    </row>
    <row r="32" spans="1:15" x14ac:dyDescent="0.2">
      <c r="A32" s="97"/>
      <c r="B32" s="28" t="s">
        <v>401</v>
      </c>
      <c r="M32" s="49"/>
      <c r="O32" s="79"/>
    </row>
    <row r="33" spans="1:15" x14ac:dyDescent="0.2">
      <c r="A33" s="97"/>
      <c r="B33" s="28" t="s">
        <v>400</v>
      </c>
      <c r="C33" s="28" t="s">
        <v>399</v>
      </c>
      <c r="M33" s="49"/>
      <c r="O33" s="79"/>
    </row>
    <row r="34" spans="1:15" x14ac:dyDescent="0.2">
      <c r="A34" s="97"/>
      <c r="B34" s="28"/>
      <c r="C34" s="28" t="s">
        <v>398</v>
      </c>
      <c r="M34" s="49"/>
      <c r="O34" s="79"/>
    </row>
    <row r="35" spans="1:15" x14ac:dyDescent="0.2">
      <c r="A35" s="97"/>
      <c r="B35" s="28"/>
      <c r="C35" s="28" t="s">
        <v>397</v>
      </c>
      <c r="M35" s="49"/>
      <c r="O35" s="79"/>
    </row>
    <row r="36" spans="1:15" x14ac:dyDescent="0.2">
      <c r="A36" s="97"/>
      <c r="B36" s="28"/>
      <c r="C36" s="28" t="s">
        <v>396</v>
      </c>
      <c r="M36" s="49"/>
      <c r="O36" s="79"/>
    </row>
    <row r="37" spans="1:15" x14ac:dyDescent="0.2">
      <c r="A37" s="97"/>
      <c r="B37" s="28"/>
      <c r="C37" s="28" t="s">
        <v>395</v>
      </c>
      <c r="M37" s="49"/>
      <c r="O37" s="79"/>
    </row>
    <row r="38" spans="1:15" x14ac:dyDescent="0.2">
      <c r="A38" s="97"/>
      <c r="B38" s="28"/>
      <c r="C38" s="28" t="s">
        <v>394</v>
      </c>
      <c r="M38" s="49"/>
      <c r="O38" s="79"/>
    </row>
    <row r="39" spans="1:15" x14ac:dyDescent="0.2">
      <c r="A39" s="97"/>
      <c r="B39" s="28"/>
      <c r="C39" s="28" t="s">
        <v>393</v>
      </c>
      <c r="M39" s="49"/>
      <c r="O39" s="79"/>
    </row>
    <row r="40" spans="1:15" x14ac:dyDescent="0.2">
      <c r="A40" s="97"/>
      <c r="B40" s="28"/>
      <c r="M40" s="49"/>
      <c r="O40" s="79"/>
    </row>
    <row r="41" spans="1:15" ht="15.75" x14ac:dyDescent="0.2">
      <c r="A41" s="97"/>
      <c r="C41" s="34" t="s">
        <v>392</v>
      </c>
      <c r="E41" s="160" t="s">
        <v>391</v>
      </c>
      <c r="M41" s="49"/>
      <c r="O41" s="79"/>
    </row>
    <row r="42" spans="1:15" x14ac:dyDescent="0.2">
      <c r="A42" s="97"/>
      <c r="B42" s="28"/>
      <c r="M42" s="49"/>
      <c r="O42" s="79"/>
    </row>
    <row r="43" spans="1:15" x14ac:dyDescent="0.2">
      <c r="A43" s="97"/>
      <c r="B43" s="28"/>
      <c r="C43" s="28" t="s">
        <v>390</v>
      </c>
      <c r="M43" s="49"/>
      <c r="O43" s="79"/>
    </row>
    <row r="44" spans="1:15" x14ac:dyDescent="0.2">
      <c r="A44" s="97"/>
      <c r="B44" s="28" t="s">
        <v>389</v>
      </c>
      <c r="M44" s="49"/>
      <c r="O44" s="79"/>
    </row>
    <row r="45" spans="1:15" x14ac:dyDescent="0.2">
      <c r="A45" s="97"/>
      <c r="B45" s="28"/>
      <c r="C45" s="28" t="s">
        <v>388</v>
      </c>
      <c r="M45" s="49"/>
      <c r="O45" s="79"/>
    </row>
    <row r="46" spans="1:15" x14ac:dyDescent="0.2">
      <c r="A46" s="97"/>
      <c r="B46" s="28" t="s">
        <v>387</v>
      </c>
      <c r="M46" s="49"/>
      <c r="O46" s="79"/>
    </row>
    <row r="47" spans="1:15" x14ac:dyDescent="0.2">
      <c r="A47" s="97"/>
      <c r="B47" s="28"/>
      <c r="C47" s="28" t="s">
        <v>386</v>
      </c>
      <c r="M47" s="49"/>
      <c r="O47" s="79"/>
    </row>
    <row r="48" spans="1:15" x14ac:dyDescent="0.2">
      <c r="A48" s="97"/>
      <c r="B48" s="28" t="s">
        <v>385</v>
      </c>
      <c r="M48" s="49"/>
      <c r="O48" s="79"/>
    </row>
    <row r="49" spans="1:15" x14ac:dyDescent="0.2">
      <c r="A49" s="97"/>
      <c r="B49" s="28"/>
      <c r="C49" s="28" t="s">
        <v>384</v>
      </c>
      <c r="M49" s="49"/>
      <c r="O49" s="79"/>
    </row>
    <row r="50" spans="1:15" x14ac:dyDescent="0.2">
      <c r="A50" s="97"/>
      <c r="B50" s="28" t="s">
        <v>383</v>
      </c>
      <c r="D50" s="45"/>
      <c r="M50" s="49"/>
      <c r="O50" s="79"/>
    </row>
    <row r="51" spans="1:15" x14ac:dyDescent="0.2">
      <c r="A51" s="97"/>
      <c r="B51" s="28"/>
      <c r="C51" s="28" t="s">
        <v>382</v>
      </c>
      <c r="D51" s="45"/>
      <c r="M51" s="49"/>
      <c r="O51" s="79"/>
    </row>
    <row r="52" spans="1:15" x14ac:dyDescent="0.2">
      <c r="A52" s="97"/>
      <c r="B52" s="28" t="s">
        <v>381</v>
      </c>
      <c r="D52" s="45"/>
      <c r="M52" s="49"/>
      <c r="O52" s="79"/>
    </row>
    <row r="53" spans="1:15" x14ac:dyDescent="0.2">
      <c r="A53" s="97"/>
      <c r="B53" s="28" t="s">
        <v>380</v>
      </c>
      <c r="D53" s="45"/>
      <c r="M53" s="49"/>
      <c r="O53" s="79"/>
    </row>
    <row r="54" spans="1:15" x14ac:dyDescent="0.2">
      <c r="A54" s="97"/>
      <c r="B54" s="28"/>
      <c r="C54" s="28" t="s">
        <v>379</v>
      </c>
      <c r="D54" s="45"/>
      <c r="M54" s="49"/>
      <c r="O54" s="79"/>
    </row>
    <row r="55" spans="1:15" x14ac:dyDescent="0.2">
      <c r="A55" s="97"/>
      <c r="B55" s="28"/>
      <c r="C55" s="28" t="s">
        <v>378</v>
      </c>
      <c r="D55" s="45"/>
      <c r="M55" s="49"/>
      <c r="O55" s="79"/>
    </row>
    <row r="56" spans="1:15" x14ac:dyDescent="0.2">
      <c r="A56" s="97"/>
      <c r="B56" s="28"/>
      <c r="C56" s="28" t="s">
        <v>377</v>
      </c>
      <c r="D56" s="45"/>
      <c r="M56" s="49"/>
      <c r="O56" s="79"/>
    </row>
    <row r="57" spans="1:15" x14ac:dyDescent="0.2">
      <c r="A57" s="87"/>
      <c r="B57" s="28"/>
      <c r="C57" s="28" t="s">
        <v>376</v>
      </c>
      <c r="D57" s="49"/>
      <c r="M57" s="49"/>
      <c r="O57" s="79"/>
    </row>
    <row r="58" spans="1:15" x14ac:dyDescent="0.2">
      <c r="A58" s="87"/>
      <c r="B58" s="28" t="s">
        <v>375</v>
      </c>
      <c r="D58" s="49"/>
      <c r="M58" s="49"/>
      <c r="O58" s="79"/>
    </row>
    <row r="59" spans="1:15" x14ac:dyDescent="0.2">
      <c r="A59" s="87"/>
      <c r="B59" s="28"/>
      <c r="D59" s="26"/>
      <c r="M59" s="49"/>
      <c r="O59" s="79"/>
    </row>
    <row r="60" spans="1:15" x14ac:dyDescent="0.2">
      <c r="A60" s="87"/>
      <c r="B60" s="28"/>
      <c r="D60" s="26"/>
      <c r="M60" s="49"/>
      <c r="O60" s="79"/>
    </row>
    <row r="61" spans="1:15" x14ac:dyDescent="0.2">
      <c r="A61" s="87"/>
      <c r="B61" s="28"/>
      <c r="D61" s="50"/>
      <c r="M61" s="49"/>
      <c r="O61" s="79"/>
    </row>
    <row r="62" spans="1:15" x14ac:dyDescent="0.2">
      <c r="A62" s="87"/>
      <c r="B62" s="26"/>
      <c r="C62" s="26"/>
      <c r="D62" s="26"/>
      <c r="M62" s="49"/>
      <c r="O62" s="79"/>
    </row>
    <row r="63" spans="1:15" x14ac:dyDescent="0.2">
      <c r="A63" s="97"/>
      <c r="M63" s="45"/>
      <c r="O63" s="79"/>
    </row>
    <row r="64" spans="1:15" x14ac:dyDescent="0.2">
      <c r="A64" s="97"/>
      <c r="M64" s="45"/>
      <c r="O64" s="79"/>
    </row>
    <row r="65" spans="1:15" x14ac:dyDescent="0.2">
      <c r="A65" s="97"/>
      <c r="M65" s="45"/>
      <c r="O65" s="79"/>
    </row>
    <row r="66" spans="1:15" ht="18" x14ac:dyDescent="0.2">
      <c r="A66" s="159"/>
      <c r="B66" s="33" t="s">
        <v>59</v>
      </c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6"/>
      <c r="O66" s="79"/>
    </row>
    <row r="67" spans="1:15" ht="18" x14ac:dyDescent="0.2">
      <c r="A67" s="159"/>
      <c r="B67" s="158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6"/>
      <c r="O67" s="79"/>
    </row>
    <row r="68" spans="1:15" ht="15.75" x14ac:dyDescent="0.25">
      <c r="A68" s="97"/>
      <c r="B68" s="33"/>
      <c r="C68" s="191" t="s">
        <v>374</v>
      </c>
      <c r="D68" s="191"/>
      <c r="E68" s="155" t="s">
        <v>373</v>
      </c>
      <c r="K68" s="28"/>
      <c r="L68" s="28"/>
      <c r="M68" s="45"/>
      <c r="O68" s="79"/>
    </row>
    <row r="69" spans="1:15" x14ac:dyDescent="0.2">
      <c r="A69" s="97"/>
      <c r="B69" s="33"/>
      <c r="D69" s="29"/>
      <c r="K69" s="28"/>
      <c r="L69" s="28"/>
      <c r="M69" s="45"/>
      <c r="O69" s="79"/>
    </row>
    <row r="70" spans="1:15" x14ac:dyDescent="0.2">
      <c r="A70" s="97"/>
      <c r="B70" s="33"/>
      <c r="D70" s="94" t="s">
        <v>372</v>
      </c>
      <c r="E70" s="101" t="s">
        <v>371</v>
      </c>
      <c r="F70" s="101"/>
      <c r="G70" s="101"/>
      <c r="K70" s="28"/>
      <c r="L70" s="28"/>
      <c r="M70" s="45"/>
      <c r="O70" s="79"/>
    </row>
    <row r="71" spans="1:15" x14ac:dyDescent="0.2">
      <c r="A71" s="97"/>
      <c r="B71" s="33"/>
      <c r="D71" s="94"/>
      <c r="E71" s="101"/>
      <c r="F71" s="101"/>
      <c r="G71" s="101"/>
      <c r="K71" s="28"/>
      <c r="L71" s="28"/>
      <c r="M71" s="45"/>
      <c r="O71" s="79"/>
    </row>
    <row r="72" spans="1:15" x14ac:dyDescent="0.2">
      <c r="A72" s="97"/>
      <c r="B72" s="33"/>
      <c r="D72" s="134">
        <v>1</v>
      </c>
      <c r="E72" s="133" t="s">
        <v>370</v>
      </c>
      <c r="F72" s="92"/>
      <c r="K72" s="28"/>
      <c r="L72" s="28"/>
      <c r="M72" s="45"/>
      <c r="O72" s="79"/>
    </row>
    <row r="73" spans="1:15" x14ac:dyDescent="0.2">
      <c r="A73" s="97"/>
      <c r="B73" s="33"/>
      <c r="D73" s="134"/>
      <c r="E73" s="133"/>
      <c r="F73" s="92"/>
      <c r="K73" s="28"/>
      <c r="L73" s="28"/>
      <c r="M73" s="45"/>
      <c r="O73" s="79"/>
    </row>
    <row r="74" spans="1:15" x14ac:dyDescent="0.2">
      <c r="A74" s="97"/>
      <c r="B74" s="33">
        <v>1.1000000000000001</v>
      </c>
      <c r="D74" s="29"/>
      <c r="E74" s="149" t="s">
        <v>369</v>
      </c>
      <c r="K74" s="28"/>
      <c r="L74" s="28"/>
      <c r="M74" s="45"/>
      <c r="O74" s="79"/>
    </row>
    <row r="75" spans="1:15" x14ac:dyDescent="0.2">
      <c r="A75" s="97"/>
      <c r="B75" s="33"/>
      <c r="D75" s="192" t="s">
        <v>236</v>
      </c>
      <c r="E75" s="192" t="s">
        <v>368</v>
      </c>
      <c r="F75" s="192"/>
      <c r="G75" s="192" t="s">
        <v>367</v>
      </c>
      <c r="H75" s="192" t="s">
        <v>366</v>
      </c>
      <c r="I75" s="192"/>
      <c r="J75" s="147" t="s">
        <v>356</v>
      </c>
      <c r="K75" s="147" t="s">
        <v>357</v>
      </c>
      <c r="L75" s="147" t="s">
        <v>356</v>
      </c>
      <c r="M75" s="45"/>
      <c r="O75" s="79"/>
    </row>
    <row r="76" spans="1:15" x14ac:dyDescent="0.2">
      <c r="A76" s="97"/>
      <c r="B76" s="33"/>
      <c r="D76" s="192"/>
      <c r="E76" s="192"/>
      <c r="F76" s="192"/>
      <c r="G76" s="192"/>
      <c r="H76" s="192"/>
      <c r="I76" s="192"/>
      <c r="J76" s="146" t="s">
        <v>355</v>
      </c>
      <c r="K76" s="146" t="s">
        <v>354</v>
      </c>
      <c r="L76" s="146" t="s">
        <v>353</v>
      </c>
      <c r="M76" s="45"/>
      <c r="O76" s="79"/>
    </row>
    <row r="77" spans="1:15" x14ac:dyDescent="0.2">
      <c r="A77" s="97"/>
      <c r="B77" s="33"/>
      <c r="D77" s="144"/>
      <c r="E77" s="193" t="s">
        <v>365</v>
      </c>
      <c r="F77" s="194"/>
      <c r="G77" s="143" t="s">
        <v>360</v>
      </c>
      <c r="H77" s="195"/>
      <c r="I77" s="196"/>
      <c r="J77" s="143"/>
      <c r="K77" s="143"/>
      <c r="L77" s="108">
        <v>7387</v>
      </c>
      <c r="M77" s="45"/>
      <c r="O77" s="79"/>
    </row>
    <row r="78" spans="1:15" x14ac:dyDescent="0.2">
      <c r="A78" s="97"/>
      <c r="B78" s="33"/>
      <c r="D78" s="144"/>
      <c r="E78" s="154" t="s">
        <v>364</v>
      </c>
      <c r="F78" s="153"/>
      <c r="G78" s="143" t="s">
        <v>363</v>
      </c>
      <c r="H78" s="152"/>
      <c r="I78" s="151"/>
      <c r="J78" s="143">
        <v>6</v>
      </c>
      <c r="K78" s="143">
        <f>L78/J78</f>
        <v>124.16666666666667</v>
      </c>
      <c r="L78" s="108">
        <v>745</v>
      </c>
      <c r="M78" s="45"/>
      <c r="O78" s="79"/>
    </row>
    <row r="79" spans="1:15" x14ac:dyDescent="0.2">
      <c r="A79" s="97"/>
      <c r="B79" s="33"/>
      <c r="D79" s="144"/>
      <c r="E79" s="193" t="s">
        <v>362</v>
      </c>
      <c r="F79" s="194"/>
      <c r="G79" s="143" t="s">
        <v>360</v>
      </c>
      <c r="H79" s="195"/>
      <c r="I79" s="196"/>
      <c r="J79" s="143"/>
      <c r="K79" s="143"/>
      <c r="L79" s="142">
        <v>347589</v>
      </c>
      <c r="M79" s="45"/>
      <c r="O79" s="79"/>
    </row>
    <row r="80" spans="1:15" x14ac:dyDescent="0.2">
      <c r="A80" s="97"/>
      <c r="B80" s="33"/>
      <c r="D80" s="144"/>
      <c r="E80" s="193" t="s">
        <v>361</v>
      </c>
      <c r="F80" s="194"/>
      <c r="G80" s="143" t="s">
        <v>360</v>
      </c>
      <c r="H80" s="195"/>
      <c r="I80" s="196"/>
      <c r="J80" s="143"/>
      <c r="K80" s="143"/>
      <c r="L80" s="142">
        <v>193107</v>
      </c>
      <c r="M80" s="45"/>
      <c r="O80" s="79"/>
    </row>
    <row r="81" spans="1:20" x14ac:dyDescent="0.2">
      <c r="A81" s="97"/>
      <c r="B81" s="33"/>
      <c r="D81" s="70"/>
      <c r="E81" s="197" t="s">
        <v>348</v>
      </c>
      <c r="F81" s="198"/>
      <c r="G81" s="198"/>
      <c r="H81" s="198"/>
      <c r="I81" s="198"/>
      <c r="J81" s="198"/>
      <c r="K81" s="199"/>
      <c r="L81" s="141">
        <f>SUM(L77:L80)</f>
        <v>548828</v>
      </c>
      <c r="M81" s="45"/>
      <c r="O81" s="79"/>
      <c r="Q81" s="139"/>
    </row>
    <row r="82" spans="1:20" x14ac:dyDescent="0.2">
      <c r="A82" s="97"/>
      <c r="B82" s="33"/>
      <c r="D82" s="54"/>
      <c r="E82" s="54"/>
      <c r="F82" s="54"/>
      <c r="G82" s="54"/>
      <c r="H82" s="54"/>
      <c r="I82" s="54"/>
      <c r="J82" s="54"/>
      <c r="K82" s="54"/>
      <c r="L82" s="131"/>
      <c r="M82" s="45"/>
      <c r="O82" s="79"/>
    </row>
    <row r="83" spans="1:20" x14ac:dyDescent="0.2">
      <c r="A83" s="97"/>
      <c r="B83" s="33"/>
      <c r="D83" s="150"/>
      <c r="E83" s="149" t="s">
        <v>359</v>
      </c>
      <c r="F83" s="148"/>
      <c r="G83" s="148"/>
      <c r="H83" s="148"/>
      <c r="I83" s="148"/>
      <c r="J83" s="148"/>
      <c r="K83" s="148"/>
      <c r="L83" s="28"/>
      <c r="M83" s="45"/>
      <c r="O83" s="79"/>
      <c r="T83" s="139"/>
    </row>
    <row r="84" spans="1:20" x14ac:dyDescent="0.2">
      <c r="A84" s="97"/>
      <c r="B84" s="33"/>
      <c r="D84" s="192" t="s">
        <v>236</v>
      </c>
      <c r="E84" s="200" t="s">
        <v>358</v>
      </c>
      <c r="F84" s="201"/>
      <c r="G84" s="201"/>
      <c r="H84" s="201"/>
      <c r="I84" s="202"/>
      <c r="J84" s="147" t="s">
        <v>356</v>
      </c>
      <c r="K84" s="147" t="s">
        <v>357</v>
      </c>
      <c r="L84" s="147" t="s">
        <v>356</v>
      </c>
      <c r="M84" s="45"/>
      <c r="O84" s="79"/>
    </row>
    <row r="85" spans="1:20" x14ac:dyDescent="0.2">
      <c r="A85" s="97"/>
      <c r="B85" s="33"/>
      <c r="D85" s="192"/>
      <c r="E85" s="203"/>
      <c r="F85" s="204"/>
      <c r="G85" s="204"/>
      <c r="H85" s="204"/>
      <c r="I85" s="205"/>
      <c r="J85" s="146" t="s">
        <v>355</v>
      </c>
      <c r="K85" s="146" t="s">
        <v>354</v>
      </c>
      <c r="L85" s="146" t="s">
        <v>353</v>
      </c>
      <c r="M85" s="45"/>
      <c r="O85" s="79"/>
    </row>
    <row r="86" spans="1:20" x14ac:dyDescent="0.2">
      <c r="A86" s="122"/>
      <c r="B86" s="145"/>
      <c r="C86" s="92"/>
      <c r="D86" s="144"/>
      <c r="E86" s="193" t="s">
        <v>352</v>
      </c>
      <c r="F86" s="206"/>
      <c r="G86" s="206"/>
      <c r="H86" s="206"/>
      <c r="I86" s="194"/>
      <c r="J86" s="143"/>
      <c r="K86" s="143"/>
      <c r="L86" s="108">
        <v>0</v>
      </c>
      <c r="M86" s="121"/>
      <c r="O86" s="79"/>
      <c r="R86" s="139"/>
    </row>
    <row r="87" spans="1:20" x14ac:dyDescent="0.2">
      <c r="A87" s="122"/>
      <c r="B87" s="145"/>
      <c r="C87" s="92"/>
      <c r="D87" s="144"/>
      <c r="E87" s="193" t="s">
        <v>351</v>
      </c>
      <c r="F87" s="206"/>
      <c r="G87" s="206"/>
      <c r="H87" s="206"/>
      <c r="I87" s="194"/>
      <c r="J87" s="143"/>
      <c r="K87" s="143"/>
      <c r="L87" s="142"/>
      <c r="M87" s="121"/>
      <c r="O87" s="79"/>
    </row>
    <row r="88" spans="1:20" x14ac:dyDescent="0.2">
      <c r="A88" s="97"/>
      <c r="B88" s="33">
        <v>1.2</v>
      </c>
      <c r="D88" s="144"/>
      <c r="E88" s="193" t="s">
        <v>350</v>
      </c>
      <c r="F88" s="206"/>
      <c r="G88" s="206"/>
      <c r="H88" s="206"/>
      <c r="I88" s="194"/>
      <c r="J88" s="143"/>
      <c r="K88" s="143"/>
      <c r="L88" s="142"/>
      <c r="M88" s="45"/>
      <c r="O88" s="79"/>
    </row>
    <row r="89" spans="1:20" x14ac:dyDescent="0.2">
      <c r="A89" s="97"/>
      <c r="B89" s="33"/>
      <c r="D89" s="144"/>
      <c r="E89" s="193" t="s">
        <v>349</v>
      </c>
      <c r="F89" s="206"/>
      <c r="G89" s="206"/>
      <c r="H89" s="206"/>
      <c r="I89" s="194"/>
      <c r="J89" s="143"/>
      <c r="K89" s="143"/>
      <c r="L89" s="142"/>
      <c r="M89" s="45"/>
      <c r="O89" s="79"/>
    </row>
    <row r="90" spans="1:20" x14ac:dyDescent="0.2">
      <c r="A90" s="97"/>
      <c r="B90" s="33"/>
      <c r="D90" s="70"/>
      <c r="E90" s="197" t="s">
        <v>348</v>
      </c>
      <c r="F90" s="198"/>
      <c r="G90" s="198"/>
      <c r="H90" s="198"/>
      <c r="I90" s="198"/>
      <c r="J90" s="198"/>
      <c r="K90" s="199"/>
      <c r="L90" s="141">
        <f>SUM(L86:L89)</f>
        <v>0</v>
      </c>
      <c r="M90" s="45"/>
      <c r="O90" s="79"/>
      <c r="P90" s="139"/>
      <c r="Q90" s="139"/>
    </row>
    <row r="91" spans="1:20" x14ac:dyDescent="0.2">
      <c r="A91" s="97"/>
      <c r="B91" s="33"/>
      <c r="D91" s="54"/>
      <c r="E91" s="54"/>
      <c r="F91" s="54"/>
      <c r="G91" s="54"/>
      <c r="H91" s="54"/>
      <c r="I91" s="54"/>
      <c r="J91" s="54"/>
      <c r="K91" s="54"/>
      <c r="L91" s="131"/>
      <c r="M91" s="45"/>
      <c r="O91" s="79"/>
      <c r="S91" s="139"/>
    </row>
    <row r="92" spans="1:20" ht="15" x14ac:dyDescent="0.2">
      <c r="A92" s="97"/>
      <c r="B92" s="33"/>
      <c r="D92" s="134">
        <v>2</v>
      </c>
      <c r="E92" s="133" t="s">
        <v>347</v>
      </c>
      <c r="F92" s="54"/>
      <c r="G92" s="54"/>
      <c r="H92" s="54"/>
      <c r="I92" s="54"/>
      <c r="J92" s="54"/>
      <c r="K92" s="54"/>
      <c r="L92" s="131"/>
      <c r="M92" s="45"/>
      <c r="O92" s="79"/>
      <c r="Q92" s="139"/>
      <c r="S92" s="140"/>
    </row>
    <row r="93" spans="1:20" x14ac:dyDescent="0.2">
      <c r="A93" s="97"/>
      <c r="B93" s="33"/>
      <c r="D93" s="134"/>
      <c r="E93" s="133"/>
      <c r="F93" s="54"/>
      <c r="G93" s="54"/>
      <c r="H93" s="54"/>
      <c r="I93" s="54"/>
      <c r="J93" s="54"/>
      <c r="K93" s="54"/>
      <c r="L93" s="131"/>
      <c r="M93" s="45"/>
      <c r="O93" s="79"/>
      <c r="Q93" s="139"/>
    </row>
    <row r="94" spans="1:20" x14ac:dyDescent="0.2">
      <c r="A94" s="97"/>
      <c r="B94" s="33"/>
      <c r="D94" s="54"/>
      <c r="E94" s="111" t="s">
        <v>346</v>
      </c>
      <c r="F94" s="54"/>
      <c r="G94" s="54"/>
      <c r="H94" s="54"/>
      <c r="I94" s="54"/>
      <c r="J94" s="54"/>
      <c r="K94" s="54"/>
      <c r="L94" s="131"/>
      <c r="M94" s="45"/>
      <c r="O94" s="79"/>
    </row>
    <row r="95" spans="1:20" x14ac:dyDescent="0.2">
      <c r="A95" s="97"/>
      <c r="B95" s="33"/>
      <c r="D95" s="54"/>
      <c r="E95" s="111"/>
      <c r="F95" s="138" t="s">
        <v>345</v>
      </c>
      <c r="G95" s="54"/>
      <c r="H95" s="54"/>
      <c r="I95" s="54"/>
      <c r="J95" s="54"/>
      <c r="K95" s="54"/>
      <c r="L95" s="131"/>
      <c r="M95" s="45"/>
      <c r="O95" s="79"/>
    </row>
    <row r="96" spans="1:20" x14ac:dyDescent="0.2">
      <c r="A96" s="97"/>
      <c r="B96" s="33"/>
      <c r="D96" s="54"/>
      <c r="E96" s="111" t="s">
        <v>344</v>
      </c>
      <c r="F96" s="54"/>
      <c r="G96" s="54"/>
      <c r="H96" s="54"/>
      <c r="I96" s="54"/>
      <c r="J96" s="54"/>
      <c r="K96" s="54"/>
      <c r="L96" s="131"/>
      <c r="M96" s="45"/>
      <c r="O96" s="79"/>
    </row>
    <row r="97" spans="1:15" x14ac:dyDescent="0.2">
      <c r="A97" s="97"/>
      <c r="B97" s="33"/>
      <c r="D97" s="54"/>
      <c r="E97" s="111"/>
      <c r="F97" s="138" t="s">
        <v>343</v>
      </c>
      <c r="G97" s="54"/>
      <c r="H97" s="54"/>
      <c r="I97" s="54"/>
      <c r="J97" s="54"/>
      <c r="K97" s="54"/>
      <c r="L97" s="131"/>
      <c r="M97" s="45"/>
      <c r="O97" s="79"/>
    </row>
    <row r="98" spans="1:15" x14ac:dyDescent="0.2">
      <c r="A98" s="97"/>
      <c r="B98" s="33"/>
      <c r="D98" s="54"/>
      <c r="E98" s="111" t="s">
        <v>342</v>
      </c>
      <c r="F98" s="54"/>
      <c r="G98" s="54"/>
      <c r="H98" s="54"/>
      <c r="I98" s="54"/>
      <c r="J98" s="54"/>
      <c r="K98" s="54"/>
      <c r="L98" s="131"/>
      <c r="M98" s="45"/>
      <c r="O98" s="79"/>
    </row>
    <row r="99" spans="1:15" x14ac:dyDescent="0.2">
      <c r="A99" s="97"/>
      <c r="B99" s="54">
        <v>2.1</v>
      </c>
      <c r="D99" s="54"/>
      <c r="E99" s="54"/>
      <c r="F99" s="138" t="s">
        <v>341</v>
      </c>
      <c r="G99" s="54"/>
      <c r="H99" s="54"/>
      <c r="I99" s="54"/>
      <c r="J99" s="54"/>
      <c r="K99" s="54"/>
      <c r="L99" s="131"/>
      <c r="M99" s="45"/>
      <c r="O99" s="79"/>
    </row>
    <row r="100" spans="1:15" x14ac:dyDescent="0.2">
      <c r="A100" s="97"/>
      <c r="B100" s="54"/>
      <c r="D100" s="54"/>
      <c r="E100" s="54"/>
      <c r="F100" s="54"/>
      <c r="G100" s="54"/>
      <c r="H100" s="54"/>
      <c r="I100" s="54"/>
      <c r="J100" s="54"/>
      <c r="K100" s="54"/>
      <c r="L100" s="131"/>
      <c r="M100" s="45"/>
      <c r="O100" s="79"/>
    </row>
    <row r="101" spans="1:15" x14ac:dyDescent="0.2">
      <c r="A101" s="97"/>
      <c r="B101" s="107">
        <v>2.2000000000000002</v>
      </c>
      <c r="D101" s="134">
        <v>3</v>
      </c>
      <c r="E101" s="133" t="s">
        <v>340</v>
      </c>
      <c r="F101" s="54"/>
      <c r="G101" s="54"/>
      <c r="H101" s="54"/>
      <c r="I101" s="54"/>
      <c r="J101" s="54"/>
      <c r="K101" s="54"/>
      <c r="L101" s="131"/>
      <c r="M101" s="45"/>
      <c r="O101" s="79"/>
    </row>
    <row r="102" spans="1:15" x14ac:dyDescent="0.2">
      <c r="A102" s="97"/>
      <c r="B102" s="107"/>
      <c r="D102" s="54"/>
      <c r="E102" s="111" t="s">
        <v>339</v>
      </c>
      <c r="F102" s="54"/>
      <c r="G102" s="54"/>
      <c r="H102" s="54"/>
      <c r="I102" s="54"/>
      <c r="J102" s="54"/>
      <c r="K102" s="54"/>
      <c r="L102" s="131"/>
      <c r="M102" s="45"/>
      <c r="O102" s="79"/>
    </row>
    <row r="103" spans="1:15" x14ac:dyDescent="0.2">
      <c r="A103" s="97"/>
      <c r="B103" s="54">
        <v>2.2999999999999998</v>
      </c>
      <c r="D103" s="29"/>
      <c r="E103" s="35" t="s">
        <v>338</v>
      </c>
      <c r="F103" s="26"/>
      <c r="G103" s="26"/>
      <c r="H103" s="26"/>
      <c r="I103" s="26"/>
      <c r="J103" s="26"/>
      <c r="K103" s="91">
        <f>K104</f>
        <v>636430</v>
      </c>
      <c r="L103" s="131"/>
      <c r="M103" s="45"/>
      <c r="O103" s="79"/>
    </row>
    <row r="104" spans="1:15" x14ac:dyDescent="0.2">
      <c r="A104" s="97"/>
      <c r="B104" s="33"/>
      <c r="D104" s="54" t="s">
        <v>36</v>
      </c>
      <c r="E104" s="26" t="s">
        <v>337</v>
      </c>
      <c r="F104" s="26"/>
      <c r="G104" s="26"/>
      <c r="H104" s="26"/>
      <c r="I104" s="26"/>
      <c r="J104" s="50"/>
      <c r="K104" s="88">
        <v>636430</v>
      </c>
      <c r="L104" s="131"/>
      <c r="M104" s="45"/>
      <c r="O104" s="79"/>
    </row>
    <row r="105" spans="1:15" x14ac:dyDescent="0.2">
      <c r="A105" s="97"/>
      <c r="B105" s="33"/>
      <c r="D105" s="54" t="s">
        <v>36</v>
      </c>
      <c r="E105" s="26" t="s">
        <v>336</v>
      </c>
      <c r="F105" s="26"/>
      <c r="G105" s="26"/>
      <c r="H105" s="26"/>
      <c r="I105" s="26"/>
      <c r="J105" s="50"/>
      <c r="K105" s="88"/>
      <c r="L105" s="131"/>
      <c r="M105" s="45"/>
      <c r="O105" s="79"/>
    </row>
    <row r="106" spans="1:15" x14ac:dyDescent="0.2">
      <c r="A106" s="97"/>
      <c r="B106" s="33"/>
      <c r="D106" s="54" t="s">
        <v>36</v>
      </c>
      <c r="E106" s="26" t="s">
        <v>335</v>
      </c>
      <c r="F106" s="26"/>
      <c r="G106" s="26"/>
      <c r="H106" s="26"/>
      <c r="I106" s="26"/>
      <c r="J106" s="50"/>
      <c r="K106" s="88"/>
      <c r="L106" s="131"/>
      <c r="M106" s="45"/>
      <c r="O106" s="79"/>
    </row>
    <row r="107" spans="1:15" x14ac:dyDescent="0.2">
      <c r="A107" s="97"/>
      <c r="B107" s="33">
        <v>3.1</v>
      </c>
      <c r="D107" s="54"/>
      <c r="F107" s="113" t="s">
        <v>334</v>
      </c>
      <c r="G107" s="54"/>
      <c r="H107" s="26"/>
      <c r="I107" s="26"/>
      <c r="J107" s="54"/>
      <c r="K107" s="54"/>
      <c r="L107" s="131"/>
      <c r="M107" s="45"/>
      <c r="O107" s="79"/>
    </row>
    <row r="108" spans="1:15" x14ac:dyDescent="0.2">
      <c r="A108" s="97"/>
      <c r="B108" s="33"/>
      <c r="D108" s="54"/>
      <c r="E108" s="111"/>
      <c r="F108" s="54"/>
      <c r="G108" s="54"/>
      <c r="H108" s="26"/>
      <c r="I108" s="26"/>
      <c r="J108" s="54"/>
      <c r="K108" s="54"/>
      <c r="L108" s="131"/>
      <c r="M108" s="45"/>
      <c r="O108" s="79"/>
    </row>
    <row r="109" spans="1:15" x14ac:dyDescent="0.2">
      <c r="A109" s="97"/>
      <c r="B109" s="33"/>
      <c r="D109" s="54"/>
      <c r="E109" s="111" t="s">
        <v>333</v>
      </c>
      <c r="F109" s="54"/>
      <c r="G109" s="54"/>
      <c r="H109" s="54"/>
      <c r="I109" s="54"/>
      <c r="J109" s="54"/>
      <c r="K109" s="54"/>
      <c r="L109" s="131"/>
      <c r="M109" s="45"/>
      <c r="O109" s="79"/>
    </row>
    <row r="110" spans="1:15" x14ac:dyDescent="0.2">
      <c r="A110" s="97"/>
      <c r="B110" s="33"/>
      <c r="D110" s="54" t="s">
        <v>36</v>
      </c>
      <c r="E110" s="111" t="s">
        <v>332</v>
      </c>
      <c r="F110" s="54"/>
      <c r="G110" s="54"/>
      <c r="H110" s="54"/>
      <c r="I110" s="54"/>
      <c r="J110" s="54"/>
      <c r="K110" s="54"/>
      <c r="L110" s="131"/>
      <c r="M110" s="45"/>
      <c r="O110" s="79"/>
    </row>
    <row r="111" spans="1:15" x14ac:dyDescent="0.2">
      <c r="A111" s="97"/>
      <c r="B111" s="33"/>
      <c r="D111" s="54"/>
      <c r="E111" s="111"/>
      <c r="F111" s="54"/>
      <c r="G111" s="54"/>
      <c r="H111" s="54"/>
      <c r="I111" s="54"/>
      <c r="J111" s="54"/>
      <c r="K111" s="54"/>
      <c r="L111" s="131"/>
      <c r="M111" s="45"/>
      <c r="O111" s="79"/>
    </row>
    <row r="112" spans="1:15" x14ac:dyDescent="0.2">
      <c r="A112" s="97"/>
      <c r="B112" s="33"/>
      <c r="D112" s="54"/>
      <c r="E112" s="111" t="s">
        <v>331</v>
      </c>
      <c r="F112" s="54"/>
      <c r="G112" s="54"/>
      <c r="H112" s="54"/>
      <c r="I112" s="54"/>
      <c r="J112" s="54"/>
      <c r="K112" s="54"/>
      <c r="L112" s="131"/>
      <c r="M112" s="45"/>
      <c r="O112" s="79"/>
    </row>
    <row r="113" spans="1:15" x14ac:dyDescent="0.2">
      <c r="A113" s="97"/>
      <c r="B113" s="33"/>
      <c r="D113" s="54" t="s">
        <v>36</v>
      </c>
      <c r="E113" s="35" t="s">
        <v>330</v>
      </c>
      <c r="F113" s="54"/>
      <c r="G113" s="54"/>
      <c r="H113" s="54"/>
      <c r="I113" s="54"/>
      <c r="J113" s="54"/>
      <c r="K113" s="54"/>
      <c r="L113" s="131"/>
      <c r="M113" s="45"/>
      <c r="O113" s="79"/>
    </row>
    <row r="114" spans="1:15" x14ac:dyDescent="0.2">
      <c r="A114" s="97"/>
      <c r="B114" s="33">
        <v>3.2</v>
      </c>
      <c r="D114" s="54"/>
      <c r="E114" s="35"/>
      <c r="F114" s="54"/>
      <c r="G114" s="54"/>
      <c r="H114" s="54"/>
      <c r="I114" s="54"/>
      <c r="J114" s="54"/>
      <c r="K114" s="54"/>
      <c r="L114" s="131"/>
      <c r="M114" s="45"/>
      <c r="O114" s="79"/>
    </row>
    <row r="115" spans="1:15" x14ac:dyDescent="0.2">
      <c r="A115" s="97"/>
      <c r="B115" s="33"/>
      <c r="D115" s="54"/>
      <c r="E115" s="111" t="s">
        <v>329</v>
      </c>
      <c r="F115" s="54"/>
      <c r="G115" s="54"/>
      <c r="H115" s="54"/>
      <c r="I115" s="54"/>
      <c r="J115" s="54"/>
      <c r="K115" s="137"/>
      <c r="L115" s="131"/>
      <c r="M115" s="45"/>
      <c r="O115" s="79"/>
    </row>
    <row r="116" spans="1:15" x14ac:dyDescent="0.2">
      <c r="A116" s="97"/>
      <c r="B116" s="33"/>
      <c r="D116" s="54" t="s">
        <v>36</v>
      </c>
      <c r="E116" s="26" t="s">
        <v>328</v>
      </c>
      <c r="F116" s="54"/>
      <c r="G116" s="54"/>
      <c r="H116" s="54"/>
      <c r="I116" s="54"/>
      <c r="J116" s="54"/>
      <c r="K116" s="54"/>
      <c r="L116" s="131"/>
      <c r="M116" s="45"/>
      <c r="O116" s="79"/>
    </row>
    <row r="117" spans="1:15" x14ac:dyDescent="0.2">
      <c r="A117" s="97"/>
      <c r="B117" s="33">
        <v>3.3</v>
      </c>
      <c r="D117" s="54" t="s">
        <v>36</v>
      </c>
      <c r="E117" s="26" t="s">
        <v>327</v>
      </c>
      <c r="F117" s="54"/>
      <c r="G117" s="54"/>
      <c r="H117" s="54"/>
      <c r="I117" s="54"/>
      <c r="J117" s="54"/>
      <c r="K117" s="88"/>
      <c r="L117" s="131"/>
      <c r="M117" s="45"/>
      <c r="O117" s="79"/>
    </row>
    <row r="118" spans="1:15" x14ac:dyDescent="0.2">
      <c r="A118" s="97"/>
      <c r="B118" s="33"/>
      <c r="D118" s="54" t="s">
        <v>36</v>
      </c>
      <c r="E118" s="26" t="s">
        <v>326</v>
      </c>
      <c r="F118" s="54"/>
      <c r="G118" s="54"/>
      <c r="H118" s="54"/>
      <c r="I118" s="54"/>
      <c r="J118" s="54"/>
      <c r="K118" s="88"/>
      <c r="L118" s="131"/>
      <c r="M118" s="45"/>
      <c r="O118" s="79"/>
    </row>
    <row r="119" spans="1:15" x14ac:dyDescent="0.2">
      <c r="A119" s="97"/>
      <c r="B119" s="33"/>
      <c r="D119" s="54" t="s">
        <v>36</v>
      </c>
      <c r="E119" s="26" t="s">
        <v>325</v>
      </c>
      <c r="F119" s="54"/>
      <c r="G119" s="54"/>
      <c r="H119" s="54"/>
      <c r="I119" s="54"/>
      <c r="J119" s="54"/>
      <c r="K119" s="88"/>
      <c r="L119" s="131"/>
      <c r="M119" s="45"/>
      <c r="O119" s="79"/>
    </row>
    <row r="120" spans="1:15" x14ac:dyDescent="0.2">
      <c r="A120" s="97"/>
      <c r="B120" s="33">
        <v>3.4</v>
      </c>
      <c r="D120" s="54" t="s">
        <v>36</v>
      </c>
      <c r="E120" s="26" t="s">
        <v>324</v>
      </c>
      <c r="F120" s="54"/>
      <c r="G120" s="54"/>
      <c r="H120" s="54"/>
      <c r="I120" s="54"/>
      <c r="J120" s="54"/>
      <c r="K120" s="88">
        <v>41241</v>
      </c>
      <c r="L120" s="131"/>
      <c r="M120" s="45"/>
      <c r="O120" s="79"/>
    </row>
    <row r="121" spans="1:15" x14ac:dyDescent="0.2">
      <c r="A121" s="97"/>
      <c r="B121" s="33"/>
      <c r="D121" s="54" t="s">
        <v>36</v>
      </c>
      <c r="E121" s="26" t="s">
        <v>323</v>
      </c>
      <c r="F121" s="54"/>
      <c r="G121" s="54"/>
      <c r="H121" s="54"/>
      <c r="I121" s="54"/>
      <c r="J121" s="54"/>
      <c r="K121" s="108"/>
      <c r="L121" s="131"/>
      <c r="M121" s="45"/>
      <c r="O121" s="79"/>
    </row>
    <row r="122" spans="1:15" x14ac:dyDescent="0.2">
      <c r="A122" s="97"/>
      <c r="B122" s="33"/>
      <c r="D122" s="54" t="s">
        <v>36</v>
      </c>
      <c r="E122" s="26" t="s">
        <v>322</v>
      </c>
      <c r="F122" s="54"/>
      <c r="G122" s="54"/>
      <c r="H122" s="54"/>
      <c r="I122" s="54"/>
      <c r="J122" s="54"/>
      <c r="K122" s="88"/>
      <c r="L122" s="131"/>
      <c r="M122" s="45"/>
      <c r="O122" s="79"/>
    </row>
    <row r="123" spans="1:15" x14ac:dyDescent="0.2">
      <c r="A123" s="97"/>
      <c r="B123" s="33"/>
      <c r="D123" s="54" t="s">
        <v>36</v>
      </c>
      <c r="E123" s="26" t="s">
        <v>321</v>
      </c>
      <c r="F123" s="54"/>
      <c r="G123" s="54"/>
      <c r="H123" s="54"/>
      <c r="I123" s="54"/>
      <c r="J123" s="54"/>
      <c r="K123" s="88"/>
      <c r="L123" s="131"/>
      <c r="M123" s="45"/>
      <c r="O123" s="79"/>
    </row>
    <row r="124" spans="1:15" x14ac:dyDescent="0.2">
      <c r="A124" s="97"/>
      <c r="B124" s="33"/>
      <c r="D124" s="54" t="s">
        <v>36</v>
      </c>
      <c r="E124" s="26" t="s">
        <v>320</v>
      </c>
      <c r="F124" s="54"/>
      <c r="G124" s="54"/>
      <c r="H124" s="54"/>
      <c r="I124" s="54"/>
      <c r="J124" s="54"/>
      <c r="K124" s="88"/>
      <c r="L124" s="131"/>
      <c r="M124" s="45"/>
      <c r="O124" s="79"/>
    </row>
    <row r="125" spans="1:15" x14ac:dyDescent="0.2">
      <c r="A125" s="97"/>
      <c r="B125" s="33"/>
      <c r="D125" s="54" t="s">
        <v>36</v>
      </c>
      <c r="E125" s="26" t="s">
        <v>319</v>
      </c>
      <c r="F125" s="54"/>
      <c r="G125" s="54"/>
      <c r="H125" s="54"/>
      <c r="I125" s="54"/>
      <c r="J125" s="54"/>
      <c r="K125" s="88"/>
      <c r="L125" s="131"/>
      <c r="M125" s="45"/>
      <c r="O125" s="79"/>
    </row>
    <row r="126" spans="1:15" x14ac:dyDescent="0.2">
      <c r="A126" s="97"/>
      <c r="B126" s="33"/>
      <c r="D126" s="54" t="s">
        <v>36</v>
      </c>
      <c r="E126" s="26" t="s">
        <v>318</v>
      </c>
      <c r="F126" s="54"/>
      <c r="G126" s="54"/>
      <c r="H126" s="54"/>
      <c r="I126" s="54"/>
      <c r="J126" s="54"/>
      <c r="K126" s="88"/>
      <c r="L126" s="131"/>
      <c r="M126" s="45"/>
      <c r="O126" s="79"/>
    </row>
    <row r="127" spans="1:15" x14ac:dyDescent="0.2">
      <c r="A127" s="97"/>
      <c r="B127" s="33"/>
      <c r="D127" s="54" t="s">
        <v>36</v>
      </c>
      <c r="E127" s="26" t="s">
        <v>317</v>
      </c>
      <c r="F127" s="54"/>
      <c r="G127" s="54"/>
      <c r="H127" s="54"/>
      <c r="I127" s="54"/>
      <c r="J127" s="54"/>
      <c r="K127" s="88"/>
      <c r="L127" s="131"/>
      <c r="M127" s="45"/>
      <c r="O127" s="79"/>
    </row>
    <row r="128" spans="1:15" x14ac:dyDescent="0.2">
      <c r="A128" s="97"/>
      <c r="B128" s="33"/>
      <c r="D128" s="54" t="s">
        <v>36</v>
      </c>
      <c r="E128" s="26" t="s">
        <v>316</v>
      </c>
      <c r="F128" s="54"/>
      <c r="G128" s="54"/>
      <c r="H128" s="54"/>
      <c r="I128" s="54"/>
      <c r="J128" s="54"/>
      <c r="K128" s="88"/>
      <c r="L128" s="131"/>
      <c r="M128" s="45"/>
      <c r="O128" s="79"/>
    </row>
    <row r="129" spans="1:15" x14ac:dyDescent="0.2">
      <c r="A129" s="97"/>
      <c r="B129" s="33"/>
      <c r="D129" s="54" t="s">
        <v>36</v>
      </c>
      <c r="E129" s="26" t="s">
        <v>315</v>
      </c>
      <c r="F129" s="54"/>
      <c r="G129" s="54"/>
      <c r="H129" s="54"/>
      <c r="I129" s="54"/>
      <c r="J129" s="54"/>
      <c r="K129" s="88"/>
      <c r="L129" s="131"/>
      <c r="M129" s="45"/>
      <c r="O129" s="79"/>
    </row>
    <row r="130" spans="1:15" x14ac:dyDescent="0.2">
      <c r="A130" s="97"/>
      <c r="B130" s="33"/>
      <c r="D130" s="54"/>
      <c r="E130" s="26"/>
      <c r="F130" s="54"/>
      <c r="G130" s="54"/>
      <c r="H130" s="54"/>
      <c r="I130" s="54"/>
      <c r="J130" s="54"/>
      <c r="K130" s="95"/>
      <c r="L130" s="131"/>
      <c r="M130" s="45"/>
      <c r="O130" s="79"/>
    </row>
    <row r="131" spans="1:15" x14ac:dyDescent="0.2">
      <c r="A131" s="97"/>
      <c r="B131" s="33"/>
      <c r="D131" s="54"/>
      <c r="E131" s="111" t="s">
        <v>314</v>
      </c>
      <c r="F131" s="54"/>
      <c r="G131" s="54"/>
      <c r="H131" s="54"/>
      <c r="I131" s="54"/>
      <c r="J131" s="54"/>
      <c r="K131" s="132"/>
      <c r="L131" s="131"/>
      <c r="M131" s="45"/>
      <c r="O131" s="79"/>
    </row>
    <row r="132" spans="1:15" x14ac:dyDescent="0.2">
      <c r="A132" s="97"/>
      <c r="B132" s="33"/>
      <c r="D132" s="54" t="s">
        <v>36</v>
      </c>
      <c r="E132" s="35" t="s">
        <v>313</v>
      </c>
      <c r="F132" s="54"/>
      <c r="G132" s="54"/>
      <c r="H132" s="54"/>
      <c r="I132" s="54"/>
      <c r="J132" s="54"/>
      <c r="K132" s="132"/>
      <c r="L132" s="131"/>
      <c r="M132" s="45"/>
      <c r="O132" s="79"/>
    </row>
    <row r="133" spans="1:15" x14ac:dyDescent="0.2">
      <c r="A133" s="97"/>
      <c r="B133" s="33"/>
      <c r="D133" s="54" t="s">
        <v>36</v>
      </c>
      <c r="E133" s="35" t="s">
        <v>312</v>
      </c>
      <c r="F133" s="54"/>
      <c r="G133" s="54"/>
      <c r="H133" s="54"/>
      <c r="I133" s="54"/>
      <c r="J133" s="54"/>
      <c r="K133" s="132"/>
      <c r="L133" s="131"/>
      <c r="M133" s="45"/>
      <c r="O133" s="79"/>
    </row>
    <row r="134" spans="1:15" x14ac:dyDescent="0.2">
      <c r="A134" s="97"/>
      <c r="B134" s="33"/>
      <c r="D134" s="54"/>
      <c r="E134" s="111"/>
      <c r="F134" s="54"/>
      <c r="G134" s="54"/>
      <c r="H134" s="54"/>
      <c r="I134" s="54"/>
      <c r="J134" s="54"/>
      <c r="K134" s="54"/>
      <c r="L134" s="131"/>
      <c r="M134" s="45"/>
      <c r="O134" s="79"/>
    </row>
    <row r="135" spans="1:15" x14ac:dyDescent="0.2">
      <c r="A135" s="97"/>
      <c r="B135" s="33"/>
      <c r="D135" s="134">
        <v>4</v>
      </c>
      <c r="E135" s="133" t="s">
        <v>311</v>
      </c>
      <c r="F135" s="54"/>
      <c r="G135" s="54"/>
      <c r="H135" s="54"/>
      <c r="I135" s="54"/>
      <c r="J135" s="54"/>
      <c r="K135" s="54"/>
      <c r="L135" s="131"/>
      <c r="M135" s="45"/>
      <c r="O135" s="79"/>
    </row>
    <row r="136" spans="1:15" x14ac:dyDescent="0.2">
      <c r="A136" s="97"/>
      <c r="B136" s="33">
        <v>3.5</v>
      </c>
      <c r="D136" s="54"/>
      <c r="E136" s="111" t="s">
        <v>310</v>
      </c>
      <c r="F136" s="54"/>
      <c r="G136" s="54"/>
      <c r="H136" s="54"/>
      <c r="I136" s="54"/>
      <c r="J136" s="54"/>
      <c r="K136" s="132">
        <f>K141</f>
        <v>0</v>
      </c>
      <c r="L136" s="131"/>
      <c r="M136" s="45"/>
      <c r="O136" s="79"/>
    </row>
    <row r="137" spans="1:15" x14ac:dyDescent="0.2">
      <c r="A137" s="97"/>
      <c r="B137" s="33"/>
      <c r="D137" s="54" t="s">
        <v>36</v>
      </c>
      <c r="E137" s="26" t="s">
        <v>309</v>
      </c>
      <c r="F137" s="54"/>
      <c r="G137" s="54"/>
      <c r="H137" s="54"/>
      <c r="I137" s="54"/>
      <c r="J137" s="54"/>
      <c r="K137" s="132"/>
      <c r="L137" s="131"/>
      <c r="M137" s="45"/>
      <c r="O137" s="79"/>
    </row>
    <row r="138" spans="1:15" x14ac:dyDescent="0.2">
      <c r="A138" s="97"/>
      <c r="B138" s="33"/>
      <c r="D138" s="54" t="s">
        <v>36</v>
      </c>
      <c r="E138" s="26" t="s">
        <v>308</v>
      </c>
      <c r="F138" s="54"/>
      <c r="G138" s="54"/>
      <c r="H138" s="54"/>
      <c r="I138" s="54"/>
      <c r="J138" s="54"/>
      <c r="K138" s="132"/>
      <c r="L138" s="131"/>
      <c r="M138" s="45"/>
      <c r="O138" s="79"/>
    </row>
    <row r="139" spans="1:15" x14ac:dyDescent="0.2">
      <c r="A139" s="97"/>
      <c r="B139" s="33"/>
      <c r="D139" s="54" t="s">
        <v>36</v>
      </c>
      <c r="E139" s="26" t="s">
        <v>307</v>
      </c>
      <c r="F139" s="54"/>
      <c r="G139" s="54"/>
      <c r="H139" s="54"/>
      <c r="I139" s="54"/>
      <c r="J139" s="54"/>
      <c r="K139" s="132"/>
      <c r="L139" s="131"/>
      <c r="M139" s="45"/>
      <c r="O139" s="79"/>
    </row>
    <row r="140" spans="1:15" x14ac:dyDescent="0.2">
      <c r="A140" s="97"/>
      <c r="B140" s="33"/>
      <c r="D140" s="54" t="s">
        <v>36</v>
      </c>
      <c r="E140" s="26" t="s">
        <v>306</v>
      </c>
      <c r="F140" s="54"/>
      <c r="G140" s="54"/>
      <c r="H140" s="54"/>
      <c r="I140" s="54"/>
      <c r="J140" s="54"/>
      <c r="K140" s="132"/>
      <c r="L140" s="131"/>
      <c r="M140" s="45"/>
      <c r="O140" s="79"/>
    </row>
    <row r="141" spans="1:15" x14ac:dyDescent="0.2">
      <c r="A141" s="97"/>
      <c r="B141" s="33">
        <v>4.0999999999999996</v>
      </c>
      <c r="D141" s="54" t="s">
        <v>36</v>
      </c>
      <c r="E141" s="26" t="s">
        <v>279</v>
      </c>
      <c r="F141" s="54"/>
      <c r="G141" s="54"/>
      <c r="H141" s="54"/>
      <c r="I141" s="54"/>
      <c r="J141" s="54"/>
      <c r="K141" s="132"/>
      <c r="L141" s="131"/>
      <c r="M141" s="45"/>
      <c r="O141" s="79"/>
    </row>
    <row r="142" spans="1:15" x14ac:dyDescent="0.2">
      <c r="A142" s="97"/>
      <c r="B142" s="33"/>
      <c r="D142" s="135" t="s">
        <v>36</v>
      </c>
      <c r="E142" s="136" t="s">
        <v>305</v>
      </c>
      <c r="F142" s="135"/>
      <c r="G142" s="135"/>
      <c r="H142" s="54"/>
      <c r="I142" s="54"/>
      <c r="J142" s="54"/>
      <c r="K142" s="132"/>
      <c r="L142" s="131"/>
      <c r="M142" s="45"/>
      <c r="O142" s="79"/>
    </row>
    <row r="143" spans="1:15" x14ac:dyDescent="0.2">
      <c r="A143" s="97"/>
      <c r="B143" s="33"/>
      <c r="D143" s="54" t="s">
        <v>36</v>
      </c>
      <c r="E143" s="26" t="s">
        <v>304</v>
      </c>
      <c r="F143" s="54"/>
      <c r="G143" s="54"/>
      <c r="H143" s="54"/>
      <c r="I143" s="54"/>
      <c r="J143" s="54"/>
      <c r="K143" s="132"/>
      <c r="L143" s="131"/>
      <c r="M143" s="45"/>
      <c r="O143" s="79"/>
    </row>
    <row r="144" spans="1:15" x14ac:dyDescent="0.2">
      <c r="A144" s="97"/>
      <c r="B144" s="33"/>
      <c r="D144" s="54" t="s">
        <v>36</v>
      </c>
      <c r="E144" s="26" t="s">
        <v>303</v>
      </c>
      <c r="F144" s="54"/>
      <c r="G144" s="54"/>
      <c r="H144" s="54"/>
      <c r="I144" s="54"/>
      <c r="J144" s="54"/>
      <c r="K144" s="132"/>
      <c r="L144" s="131"/>
      <c r="M144" s="45"/>
      <c r="O144" s="79"/>
    </row>
    <row r="145" spans="1:15" x14ac:dyDescent="0.2">
      <c r="A145" s="97"/>
      <c r="B145" s="33"/>
      <c r="D145" s="54"/>
      <c r="F145" s="113" t="s">
        <v>223</v>
      </c>
      <c r="G145" s="54"/>
      <c r="H145" s="54"/>
      <c r="I145" s="54"/>
      <c r="J145" s="54"/>
      <c r="K145" s="54"/>
      <c r="L145" s="131"/>
      <c r="M145" s="45"/>
      <c r="O145" s="79"/>
    </row>
    <row r="146" spans="1:15" x14ac:dyDescent="0.2">
      <c r="A146" s="97"/>
      <c r="B146" s="33"/>
      <c r="D146" s="54"/>
      <c r="E146" s="113"/>
      <c r="F146" s="54"/>
      <c r="G146" s="54"/>
      <c r="H146" s="54"/>
      <c r="I146" s="54"/>
      <c r="J146" s="54"/>
      <c r="K146" s="54"/>
      <c r="L146" s="131"/>
      <c r="M146" s="45"/>
      <c r="O146" s="79"/>
    </row>
    <row r="147" spans="1:15" x14ac:dyDescent="0.2">
      <c r="A147" s="97"/>
      <c r="B147" s="33"/>
      <c r="D147" s="54"/>
      <c r="E147" s="111" t="s">
        <v>302</v>
      </c>
      <c r="F147" s="54"/>
      <c r="G147" s="54"/>
      <c r="H147" s="54"/>
      <c r="I147" s="54"/>
      <c r="J147" s="54"/>
      <c r="K147" s="132"/>
      <c r="L147" s="131"/>
      <c r="M147" s="45"/>
      <c r="O147" s="79"/>
    </row>
    <row r="148" spans="1:15" x14ac:dyDescent="0.2">
      <c r="A148" s="97"/>
      <c r="B148" s="33"/>
      <c r="D148" s="54" t="s">
        <v>36</v>
      </c>
      <c r="E148" s="26" t="s">
        <v>301</v>
      </c>
      <c r="F148" s="54"/>
      <c r="G148" s="54"/>
      <c r="H148" s="54"/>
      <c r="I148" s="54"/>
      <c r="J148" s="54"/>
      <c r="K148" s="132"/>
      <c r="L148" s="131"/>
      <c r="M148" s="45"/>
      <c r="O148" s="79"/>
    </row>
    <row r="149" spans="1:15" x14ac:dyDescent="0.2">
      <c r="A149" s="97"/>
      <c r="B149" s="33"/>
      <c r="D149" s="54" t="s">
        <v>36</v>
      </c>
      <c r="E149" s="26" t="s">
        <v>300</v>
      </c>
      <c r="F149" s="54"/>
      <c r="G149" s="54"/>
      <c r="H149" s="54"/>
      <c r="I149" s="54"/>
      <c r="J149" s="54"/>
      <c r="K149" s="132"/>
      <c r="L149" s="131"/>
      <c r="M149" s="45"/>
      <c r="O149" s="79"/>
    </row>
    <row r="150" spans="1:15" x14ac:dyDescent="0.2">
      <c r="A150" s="97"/>
      <c r="B150" s="33"/>
      <c r="D150" s="54" t="s">
        <v>36</v>
      </c>
      <c r="E150" s="26" t="s">
        <v>299</v>
      </c>
      <c r="F150" s="54"/>
      <c r="G150" s="54"/>
      <c r="H150" s="54"/>
      <c r="I150" s="54"/>
      <c r="J150" s="54"/>
      <c r="K150" s="132"/>
      <c r="L150" s="131"/>
      <c r="M150" s="45"/>
      <c r="O150" s="79"/>
    </row>
    <row r="151" spans="1:15" x14ac:dyDescent="0.2">
      <c r="A151" s="97"/>
      <c r="B151" s="33"/>
      <c r="D151" s="54" t="s">
        <v>36</v>
      </c>
      <c r="E151" s="26" t="s">
        <v>298</v>
      </c>
      <c r="F151" s="54"/>
      <c r="G151" s="54"/>
      <c r="H151" s="54"/>
      <c r="I151" s="54"/>
      <c r="J151" s="54"/>
      <c r="K151" s="132"/>
      <c r="L151" s="131"/>
      <c r="M151" s="45"/>
      <c r="O151" s="79"/>
    </row>
    <row r="152" spans="1:15" ht="15.75" x14ac:dyDescent="0.25">
      <c r="A152" s="97"/>
      <c r="B152" s="33">
        <v>4.2</v>
      </c>
      <c r="D152" s="54"/>
      <c r="E152" s="115"/>
      <c r="F152" s="113" t="s">
        <v>297</v>
      </c>
      <c r="G152" s="54"/>
      <c r="H152" s="54"/>
      <c r="I152" s="54"/>
      <c r="J152" s="54"/>
      <c r="K152" s="54"/>
      <c r="L152" s="131"/>
      <c r="M152" s="45"/>
      <c r="O152" s="79"/>
    </row>
    <row r="153" spans="1:15" ht="15.75" x14ac:dyDescent="0.25">
      <c r="A153" s="97"/>
      <c r="B153" s="33"/>
      <c r="D153" s="54"/>
      <c r="E153" s="115"/>
      <c r="F153" s="113"/>
      <c r="G153" s="54"/>
      <c r="H153" s="54"/>
      <c r="I153" s="54"/>
      <c r="J153" s="54"/>
      <c r="K153" s="54"/>
      <c r="L153" s="131"/>
      <c r="M153" s="45"/>
      <c r="O153" s="79"/>
    </row>
    <row r="154" spans="1:15" x14ac:dyDescent="0.2">
      <c r="A154" s="97"/>
      <c r="B154" s="33"/>
      <c r="D154" s="54"/>
      <c r="E154" s="111" t="s">
        <v>296</v>
      </c>
      <c r="F154" s="54"/>
      <c r="G154" s="54"/>
      <c r="H154" s="54"/>
      <c r="I154" s="54"/>
      <c r="J154" s="54"/>
      <c r="K154" s="132"/>
      <c r="L154" s="131"/>
      <c r="M154" s="45"/>
      <c r="O154" s="79"/>
    </row>
    <row r="155" spans="1:15" x14ac:dyDescent="0.2">
      <c r="A155" s="97"/>
      <c r="B155" s="33"/>
      <c r="D155" s="54" t="s">
        <v>36</v>
      </c>
      <c r="E155" s="26" t="s">
        <v>295</v>
      </c>
      <c r="F155" s="54"/>
      <c r="G155" s="54"/>
      <c r="H155" s="54"/>
      <c r="I155" s="54"/>
      <c r="J155" s="54"/>
      <c r="K155" s="132"/>
      <c r="L155" s="131"/>
      <c r="M155" s="45"/>
      <c r="O155" s="79"/>
    </row>
    <row r="156" spans="1:15" x14ac:dyDescent="0.2">
      <c r="A156" s="97"/>
      <c r="B156" s="33"/>
      <c r="D156" s="54" t="s">
        <v>36</v>
      </c>
      <c r="E156" s="26" t="s">
        <v>278</v>
      </c>
      <c r="F156" s="54"/>
      <c r="G156" s="54"/>
      <c r="H156" s="54"/>
      <c r="I156" s="54"/>
      <c r="J156" s="54"/>
      <c r="K156" s="132"/>
      <c r="L156" s="131"/>
      <c r="M156" s="45"/>
      <c r="O156" s="79"/>
    </row>
    <row r="157" spans="1:15" x14ac:dyDescent="0.2">
      <c r="A157" s="97"/>
      <c r="B157" s="33"/>
      <c r="D157" s="54" t="s">
        <v>36</v>
      </c>
      <c r="E157" s="26" t="s">
        <v>294</v>
      </c>
      <c r="F157" s="54"/>
      <c r="G157" s="54"/>
      <c r="H157" s="54"/>
      <c r="I157" s="54"/>
      <c r="J157" s="54"/>
      <c r="K157" s="132"/>
      <c r="L157" s="131"/>
      <c r="M157" s="45"/>
      <c r="O157" s="79"/>
    </row>
    <row r="158" spans="1:15" x14ac:dyDescent="0.2">
      <c r="A158" s="97"/>
      <c r="B158" s="33"/>
      <c r="D158" s="54" t="s">
        <v>36</v>
      </c>
      <c r="E158" s="26" t="s">
        <v>293</v>
      </c>
      <c r="F158" s="54"/>
      <c r="G158" s="54"/>
      <c r="H158" s="54"/>
      <c r="I158" s="54"/>
      <c r="J158" s="54"/>
      <c r="K158" s="132"/>
      <c r="L158" s="131"/>
      <c r="M158" s="45"/>
      <c r="O158" s="79"/>
    </row>
    <row r="159" spans="1:15" x14ac:dyDescent="0.2">
      <c r="A159" s="97"/>
      <c r="B159" s="33">
        <v>4.3</v>
      </c>
      <c r="D159" s="54"/>
      <c r="E159" s="111"/>
      <c r="F159" s="113" t="s">
        <v>223</v>
      </c>
      <c r="G159" s="54"/>
      <c r="H159" s="54"/>
      <c r="I159" s="54"/>
      <c r="J159" s="54"/>
      <c r="K159" s="54"/>
      <c r="L159" s="131"/>
      <c r="M159" s="45"/>
      <c r="O159" s="79"/>
    </row>
    <row r="160" spans="1:15" x14ac:dyDescent="0.2">
      <c r="A160" s="97"/>
      <c r="B160" s="33"/>
      <c r="D160" s="54"/>
      <c r="E160" s="111"/>
      <c r="F160" s="54"/>
      <c r="G160" s="54"/>
      <c r="H160" s="54"/>
      <c r="I160" s="54"/>
      <c r="J160" s="54"/>
      <c r="K160" s="54"/>
      <c r="L160" s="131"/>
      <c r="M160" s="45"/>
      <c r="O160" s="79"/>
    </row>
    <row r="161" spans="1:15" x14ac:dyDescent="0.2">
      <c r="A161" s="97"/>
      <c r="B161" s="33"/>
      <c r="D161" s="54"/>
      <c r="E161" s="111" t="s">
        <v>292</v>
      </c>
      <c r="F161" s="54"/>
      <c r="G161" s="54"/>
      <c r="H161" s="54"/>
      <c r="I161" s="54"/>
      <c r="J161" s="54"/>
      <c r="K161" s="132">
        <v>906302</v>
      </c>
      <c r="L161" s="131"/>
      <c r="M161" s="45"/>
      <c r="O161" s="79"/>
    </row>
    <row r="162" spans="1:15" x14ac:dyDescent="0.2">
      <c r="A162" s="97"/>
      <c r="B162" s="33"/>
      <c r="D162" s="54" t="s">
        <v>36</v>
      </c>
      <c r="E162" s="35" t="s">
        <v>292</v>
      </c>
      <c r="F162" s="54"/>
      <c r="G162" s="54"/>
      <c r="H162" s="54"/>
      <c r="I162" s="54"/>
      <c r="J162" s="54"/>
      <c r="K162" s="132">
        <v>906302</v>
      </c>
      <c r="L162" s="131"/>
      <c r="M162" s="45"/>
      <c r="O162" s="79"/>
    </row>
    <row r="163" spans="1:15" x14ac:dyDescent="0.2">
      <c r="A163" s="97"/>
      <c r="B163" s="33"/>
      <c r="D163" s="54" t="s">
        <v>36</v>
      </c>
      <c r="E163" s="26" t="s">
        <v>291</v>
      </c>
      <c r="F163" s="54"/>
      <c r="G163" s="54"/>
      <c r="H163" s="54"/>
      <c r="I163" s="54"/>
      <c r="J163" s="54"/>
      <c r="K163" s="132"/>
      <c r="L163" s="131"/>
      <c r="M163" s="45"/>
      <c r="O163" s="79"/>
    </row>
    <row r="164" spans="1:15" x14ac:dyDescent="0.2">
      <c r="A164" s="97"/>
      <c r="B164" s="33"/>
      <c r="D164" s="54"/>
      <c r="E164" s="111"/>
      <c r="F164" s="113" t="s">
        <v>290</v>
      </c>
      <c r="G164" s="54"/>
      <c r="H164" s="54"/>
      <c r="I164" s="54"/>
      <c r="J164" s="54"/>
      <c r="K164" s="54"/>
      <c r="L164" s="131"/>
      <c r="M164" s="45"/>
      <c r="O164" s="79"/>
    </row>
    <row r="165" spans="1:15" x14ac:dyDescent="0.2">
      <c r="A165" s="97"/>
      <c r="B165" s="33"/>
      <c r="D165" s="54"/>
      <c r="E165" s="111"/>
      <c r="F165" s="54"/>
      <c r="G165" s="54"/>
      <c r="H165" s="54"/>
      <c r="I165" s="54"/>
      <c r="J165" s="54"/>
      <c r="K165" s="54"/>
      <c r="L165" s="131"/>
      <c r="M165" s="45"/>
      <c r="O165" s="79"/>
    </row>
    <row r="166" spans="1:15" x14ac:dyDescent="0.2">
      <c r="A166" s="97"/>
      <c r="B166" s="33">
        <v>4.4000000000000004</v>
      </c>
      <c r="D166" s="54"/>
      <c r="E166" s="111" t="s">
        <v>289</v>
      </c>
      <c r="F166" s="54"/>
      <c r="G166" s="54"/>
      <c r="H166" s="54"/>
      <c r="I166" s="54"/>
      <c r="J166" s="54"/>
      <c r="K166" s="132"/>
      <c r="L166" s="131"/>
      <c r="M166" s="45"/>
      <c r="O166" s="79"/>
    </row>
    <row r="167" spans="1:15" x14ac:dyDescent="0.2">
      <c r="A167" s="97"/>
      <c r="B167" s="33"/>
      <c r="D167" s="54" t="s">
        <v>36</v>
      </c>
      <c r="E167" s="35" t="s">
        <v>288</v>
      </c>
      <c r="F167" s="54"/>
      <c r="G167" s="54"/>
      <c r="H167" s="54"/>
      <c r="I167" s="54"/>
      <c r="J167" s="54"/>
      <c r="K167" s="132"/>
      <c r="L167" s="131"/>
      <c r="M167" s="45"/>
      <c r="O167" s="79"/>
    </row>
    <row r="168" spans="1:15" x14ac:dyDescent="0.2">
      <c r="A168" s="97"/>
      <c r="B168" s="33"/>
      <c r="D168" s="54" t="s">
        <v>36</v>
      </c>
      <c r="E168" s="35" t="s">
        <v>287</v>
      </c>
      <c r="F168" s="54"/>
      <c r="G168" s="54"/>
      <c r="H168" s="54"/>
      <c r="I168" s="54"/>
      <c r="J168" s="54"/>
      <c r="K168" s="132"/>
      <c r="L168" s="131"/>
      <c r="M168" s="45"/>
      <c r="O168" s="79"/>
    </row>
    <row r="169" spans="1:15" x14ac:dyDescent="0.2">
      <c r="A169" s="97"/>
      <c r="B169" s="33"/>
      <c r="D169" s="54" t="s">
        <v>36</v>
      </c>
      <c r="E169" s="35" t="s">
        <v>286</v>
      </c>
      <c r="F169" s="54"/>
      <c r="G169" s="54"/>
      <c r="H169" s="54"/>
      <c r="I169" s="54"/>
      <c r="J169" s="54"/>
      <c r="K169" s="132"/>
      <c r="L169" s="131"/>
      <c r="M169" s="45"/>
      <c r="O169" s="79"/>
    </row>
    <row r="170" spans="1:15" x14ac:dyDescent="0.2">
      <c r="A170" s="97"/>
      <c r="B170" s="33"/>
      <c r="D170" s="54" t="s">
        <v>36</v>
      </c>
      <c r="E170" s="35" t="s">
        <v>285</v>
      </c>
      <c r="F170" s="54"/>
      <c r="G170" s="54"/>
      <c r="H170" s="54"/>
      <c r="I170" s="54"/>
      <c r="J170" s="54"/>
      <c r="K170" s="132"/>
      <c r="L170" s="131"/>
      <c r="M170" s="45"/>
      <c r="O170" s="79"/>
    </row>
    <row r="171" spans="1:15" x14ac:dyDescent="0.2">
      <c r="A171" s="97"/>
      <c r="B171" s="33">
        <v>4.5</v>
      </c>
      <c r="D171" s="54" t="s">
        <v>36</v>
      </c>
      <c r="E171" s="35" t="s">
        <v>284</v>
      </c>
      <c r="F171" s="54"/>
      <c r="G171" s="54"/>
      <c r="H171" s="54"/>
      <c r="I171" s="54"/>
      <c r="J171" s="54"/>
      <c r="K171" s="132"/>
      <c r="L171" s="131"/>
      <c r="M171" s="45"/>
      <c r="O171" s="79"/>
    </row>
    <row r="172" spans="1:15" x14ac:dyDescent="0.2">
      <c r="A172" s="97"/>
      <c r="B172" s="33"/>
      <c r="D172" s="54"/>
      <c r="E172" s="111"/>
      <c r="F172" s="113" t="s">
        <v>223</v>
      </c>
      <c r="G172" s="54"/>
      <c r="H172" s="54"/>
      <c r="I172" s="54"/>
      <c r="J172" s="54"/>
      <c r="K172" s="54"/>
      <c r="L172" s="131"/>
      <c r="M172" s="45"/>
      <c r="O172" s="79"/>
    </row>
    <row r="173" spans="1:15" x14ac:dyDescent="0.2">
      <c r="A173" s="97"/>
      <c r="B173" s="33"/>
      <c r="D173" s="54"/>
      <c r="E173" s="111"/>
      <c r="F173" s="54"/>
      <c r="G173" s="54"/>
      <c r="H173" s="54"/>
      <c r="I173" s="54"/>
      <c r="J173" s="54"/>
      <c r="K173" s="54"/>
      <c r="L173" s="131"/>
      <c r="M173" s="45"/>
      <c r="O173" s="79"/>
    </row>
    <row r="174" spans="1:15" x14ac:dyDescent="0.2">
      <c r="A174" s="97"/>
      <c r="B174" s="33"/>
      <c r="D174" s="54"/>
      <c r="E174" s="111" t="s">
        <v>283</v>
      </c>
      <c r="F174" s="54"/>
      <c r="G174" s="54"/>
      <c r="H174" s="54"/>
      <c r="I174" s="54"/>
      <c r="J174" s="54"/>
      <c r="K174" s="132"/>
      <c r="L174" s="131"/>
      <c r="M174" s="45"/>
      <c r="O174" s="79"/>
    </row>
    <row r="175" spans="1:15" x14ac:dyDescent="0.2">
      <c r="A175" s="97"/>
      <c r="B175" s="33"/>
      <c r="D175" s="54" t="s">
        <v>36</v>
      </c>
      <c r="E175" s="35" t="s">
        <v>283</v>
      </c>
      <c r="F175" s="54"/>
      <c r="G175" s="54"/>
      <c r="H175" s="54"/>
      <c r="I175" s="54"/>
      <c r="J175" s="54"/>
      <c r="K175" s="132"/>
      <c r="L175" s="131"/>
      <c r="M175" s="45"/>
      <c r="O175" s="79"/>
    </row>
    <row r="176" spans="1:15" x14ac:dyDescent="0.2">
      <c r="A176" s="97"/>
      <c r="B176" s="33"/>
      <c r="D176" s="54"/>
      <c r="E176" s="35"/>
      <c r="F176" s="113" t="s">
        <v>282</v>
      </c>
      <c r="G176" s="54"/>
      <c r="H176" s="54"/>
      <c r="I176" s="54"/>
      <c r="J176" s="54"/>
      <c r="K176" s="54"/>
      <c r="L176" s="131"/>
      <c r="M176" s="45"/>
      <c r="O176" s="79"/>
    </row>
    <row r="177" spans="1:15" x14ac:dyDescent="0.2">
      <c r="A177" s="97"/>
      <c r="B177" s="33"/>
      <c r="D177" s="54"/>
      <c r="E177" s="111"/>
      <c r="F177" s="54"/>
      <c r="G177" s="54"/>
      <c r="H177" s="54"/>
      <c r="I177" s="54"/>
      <c r="J177" s="54"/>
      <c r="K177" s="54"/>
      <c r="L177" s="131"/>
      <c r="M177" s="45"/>
      <c r="O177" s="79"/>
    </row>
    <row r="178" spans="1:15" x14ac:dyDescent="0.2">
      <c r="A178" s="97"/>
      <c r="B178" s="33"/>
      <c r="D178" s="54"/>
      <c r="E178" s="111" t="s">
        <v>281</v>
      </c>
      <c r="F178" s="54"/>
      <c r="G178" s="54"/>
      <c r="H178" s="54"/>
      <c r="I178" s="54"/>
      <c r="J178" s="54"/>
      <c r="K178" s="132"/>
      <c r="L178" s="131"/>
      <c r="M178" s="45"/>
      <c r="O178" s="79"/>
    </row>
    <row r="179" spans="1:15" x14ac:dyDescent="0.2">
      <c r="A179" s="97"/>
      <c r="B179" s="33">
        <v>4.5999999999999996</v>
      </c>
      <c r="D179" s="54" t="s">
        <v>36</v>
      </c>
      <c r="E179" s="26" t="s">
        <v>280</v>
      </c>
      <c r="F179" s="54"/>
      <c r="G179" s="54"/>
      <c r="H179" s="54"/>
      <c r="I179" s="54"/>
      <c r="J179" s="54"/>
      <c r="K179" s="132"/>
      <c r="L179" s="131"/>
      <c r="M179" s="45"/>
      <c r="O179" s="79"/>
    </row>
    <row r="180" spans="1:15" x14ac:dyDescent="0.2">
      <c r="A180" s="97"/>
      <c r="B180" s="33"/>
      <c r="D180" s="54" t="s">
        <v>36</v>
      </c>
      <c r="E180" s="26" t="s">
        <v>279</v>
      </c>
      <c r="F180" s="54"/>
      <c r="G180" s="54"/>
      <c r="H180" s="54"/>
      <c r="I180" s="54"/>
      <c r="J180" s="54"/>
      <c r="K180" s="132"/>
      <c r="L180" s="131"/>
      <c r="M180" s="45"/>
      <c r="O180" s="79"/>
    </row>
    <row r="181" spans="1:15" x14ac:dyDescent="0.2">
      <c r="A181" s="97"/>
      <c r="B181" s="33"/>
      <c r="D181" s="54" t="s">
        <v>36</v>
      </c>
      <c r="E181" s="26" t="s">
        <v>278</v>
      </c>
      <c r="F181" s="54"/>
      <c r="G181" s="54"/>
      <c r="H181" s="54"/>
      <c r="I181" s="54"/>
      <c r="J181" s="54"/>
      <c r="K181" s="132"/>
      <c r="L181" s="131"/>
      <c r="M181" s="45"/>
      <c r="O181" s="79"/>
    </row>
    <row r="182" spans="1:15" x14ac:dyDescent="0.2">
      <c r="A182" s="97"/>
      <c r="B182" s="33"/>
      <c r="D182" s="54" t="s">
        <v>36</v>
      </c>
      <c r="E182" s="26" t="s">
        <v>277</v>
      </c>
      <c r="F182" s="54"/>
      <c r="G182" s="54"/>
      <c r="H182" s="54"/>
      <c r="I182" s="54"/>
      <c r="J182" s="54"/>
      <c r="K182" s="132"/>
      <c r="L182" s="131"/>
      <c r="M182" s="45"/>
      <c r="O182" s="79"/>
    </row>
    <row r="183" spans="1:15" x14ac:dyDescent="0.2">
      <c r="A183" s="97"/>
      <c r="B183" s="33">
        <v>4.7</v>
      </c>
      <c r="D183" s="54" t="s">
        <v>36</v>
      </c>
      <c r="E183" s="26" t="s">
        <v>276</v>
      </c>
      <c r="F183" s="54"/>
      <c r="G183" s="54"/>
      <c r="H183" s="54"/>
      <c r="I183" s="54"/>
      <c r="J183" s="54"/>
      <c r="K183" s="132"/>
      <c r="L183" s="131"/>
      <c r="M183" s="45"/>
      <c r="O183" s="79"/>
    </row>
    <row r="184" spans="1:15" x14ac:dyDescent="0.2">
      <c r="A184" s="97"/>
      <c r="B184" s="33"/>
      <c r="D184" s="54"/>
      <c r="E184" s="111"/>
      <c r="F184" s="113" t="s">
        <v>223</v>
      </c>
      <c r="G184" s="54"/>
      <c r="H184" s="54"/>
      <c r="I184" s="54"/>
      <c r="J184" s="54"/>
      <c r="K184" s="54"/>
      <c r="L184" s="131"/>
      <c r="M184" s="45"/>
      <c r="O184" s="79"/>
    </row>
    <row r="185" spans="1:15" x14ac:dyDescent="0.2">
      <c r="A185" s="97"/>
      <c r="B185" s="33"/>
      <c r="D185" s="54"/>
      <c r="E185" s="111"/>
      <c r="F185" s="54"/>
      <c r="G185" s="54"/>
      <c r="H185" s="54"/>
      <c r="I185" s="54"/>
      <c r="J185" s="54"/>
      <c r="K185" s="54"/>
      <c r="L185" s="131"/>
      <c r="M185" s="45"/>
      <c r="O185" s="79"/>
    </row>
    <row r="186" spans="1:15" x14ac:dyDescent="0.2">
      <c r="A186" s="97"/>
      <c r="B186" s="33"/>
      <c r="D186" s="134">
        <v>5</v>
      </c>
      <c r="E186" s="133" t="s">
        <v>275</v>
      </c>
      <c r="F186" s="54"/>
      <c r="G186" s="54"/>
      <c r="H186" s="54"/>
      <c r="I186" s="54"/>
      <c r="J186" s="54"/>
      <c r="K186" s="132"/>
      <c r="L186" s="131"/>
      <c r="M186" s="45"/>
      <c r="O186" s="79"/>
    </row>
    <row r="187" spans="1:15" x14ac:dyDescent="0.2">
      <c r="A187" s="97"/>
      <c r="B187" s="33"/>
      <c r="D187" s="54" t="s">
        <v>36</v>
      </c>
      <c r="E187" s="26" t="s">
        <v>274</v>
      </c>
      <c r="F187" s="54"/>
      <c r="G187" s="54"/>
      <c r="H187" s="54"/>
      <c r="I187" s="54"/>
      <c r="J187" s="54"/>
      <c r="K187" s="132"/>
      <c r="L187" s="131"/>
      <c r="M187" s="45"/>
      <c r="O187" s="79"/>
    </row>
    <row r="188" spans="1:15" x14ac:dyDescent="0.2">
      <c r="A188" s="97"/>
      <c r="B188" s="33"/>
      <c r="D188" s="54" t="s">
        <v>36</v>
      </c>
      <c r="E188" s="26" t="s">
        <v>273</v>
      </c>
      <c r="F188" s="54"/>
      <c r="G188" s="54"/>
      <c r="H188" s="54"/>
      <c r="I188" s="54"/>
      <c r="J188" s="54"/>
      <c r="K188" s="132"/>
      <c r="L188" s="131"/>
      <c r="M188" s="45"/>
      <c r="O188" s="79"/>
    </row>
    <row r="189" spans="1:15" x14ac:dyDescent="0.2">
      <c r="A189" s="97"/>
      <c r="B189" s="33"/>
      <c r="D189" s="134"/>
      <c r="E189" s="133"/>
      <c r="F189" s="54"/>
      <c r="G189" s="54"/>
      <c r="H189" s="54"/>
      <c r="I189" s="54"/>
      <c r="J189" s="54"/>
      <c r="K189" s="54"/>
      <c r="L189" s="131"/>
      <c r="M189" s="45"/>
      <c r="O189" s="79"/>
    </row>
    <row r="190" spans="1:15" x14ac:dyDescent="0.2">
      <c r="A190" s="97"/>
      <c r="B190" s="33"/>
      <c r="D190" s="134">
        <v>6</v>
      </c>
      <c r="E190" s="133" t="s">
        <v>272</v>
      </c>
      <c r="F190" s="54"/>
      <c r="G190" s="54"/>
      <c r="H190" s="54"/>
      <c r="I190" s="54"/>
      <c r="J190" s="54"/>
      <c r="K190" s="132"/>
      <c r="L190" s="131"/>
      <c r="M190" s="45"/>
      <c r="O190" s="79"/>
    </row>
    <row r="191" spans="1:15" x14ac:dyDescent="0.2">
      <c r="A191" s="97"/>
      <c r="B191" s="33"/>
      <c r="D191" s="54" t="s">
        <v>36</v>
      </c>
      <c r="E191" s="26" t="s">
        <v>271</v>
      </c>
      <c r="F191" s="54"/>
      <c r="G191" s="54"/>
      <c r="H191" s="54"/>
      <c r="I191" s="54"/>
      <c r="J191" s="54"/>
      <c r="K191" s="132"/>
      <c r="L191" s="131"/>
      <c r="M191" s="45"/>
      <c r="O191" s="79"/>
    </row>
    <row r="192" spans="1:15" x14ac:dyDescent="0.2">
      <c r="A192" s="97"/>
      <c r="B192" s="33"/>
      <c r="D192" s="54" t="s">
        <v>36</v>
      </c>
      <c r="E192" s="26" t="s">
        <v>270</v>
      </c>
      <c r="F192" s="54"/>
      <c r="G192" s="54"/>
      <c r="H192" s="54"/>
      <c r="I192" s="54"/>
      <c r="J192" s="54"/>
      <c r="K192" s="132"/>
      <c r="L192" s="131"/>
      <c r="M192" s="45"/>
      <c r="O192" s="79"/>
    </row>
    <row r="193" spans="1:15" x14ac:dyDescent="0.2">
      <c r="A193" s="97"/>
      <c r="B193" s="33"/>
      <c r="D193" s="54"/>
      <c r="E193" s="54"/>
      <c r="F193" s="54"/>
      <c r="G193" s="54"/>
      <c r="H193" s="54"/>
      <c r="I193" s="54"/>
      <c r="J193" s="54"/>
      <c r="K193" s="54"/>
      <c r="L193" s="131"/>
      <c r="M193" s="45"/>
      <c r="O193" s="79"/>
    </row>
    <row r="194" spans="1:15" x14ac:dyDescent="0.2">
      <c r="A194" s="97"/>
      <c r="B194" s="33"/>
      <c r="D194" s="54"/>
      <c r="E194" s="54"/>
      <c r="F194" s="54"/>
      <c r="G194" s="54"/>
      <c r="H194" s="54"/>
      <c r="I194" s="54"/>
      <c r="J194" s="54"/>
      <c r="K194" s="54"/>
      <c r="L194" s="131"/>
      <c r="M194" s="45"/>
      <c r="O194" s="79"/>
    </row>
    <row r="195" spans="1:15" x14ac:dyDescent="0.2">
      <c r="A195" s="97"/>
      <c r="B195" s="33"/>
      <c r="D195" s="54"/>
      <c r="E195" s="54"/>
      <c r="F195" s="54"/>
      <c r="G195" s="54"/>
      <c r="H195" s="54"/>
      <c r="I195" s="54"/>
      <c r="J195" s="54"/>
      <c r="K195" s="54"/>
      <c r="L195" s="131"/>
      <c r="M195" s="45"/>
      <c r="O195" s="79"/>
    </row>
    <row r="196" spans="1:15" x14ac:dyDescent="0.2">
      <c r="A196" s="97"/>
      <c r="B196" s="33"/>
      <c r="D196" s="57" t="s">
        <v>269</v>
      </c>
      <c r="E196" s="119" t="s">
        <v>268</v>
      </c>
      <c r="F196" s="26"/>
      <c r="G196" s="26"/>
      <c r="H196" s="50"/>
      <c r="I196" s="26"/>
      <c r="J196" s="50"/>
      <c r="K196" s="95"/>
      <c r="L196" s="28"/>
      <c r="M196" s="45"/>
      <c r="O196" s="79"/>
    </row>
    <row r="197" spans="1:15" x14ac:dyDescent="0.2">
      <c r="A197" s="97"/>
      <c r="B197" s="33"/>
      <c r="D197" s="50"/>
      <c r="E197" s="26"/>
      <c r="F197" s="26"/>
      <c r="G197" s="26"/>
      <c r="H197" s="50"/>
      <c r="I197" s="26"/>
      <c r="J197" s="50"/>
      <c r="K197" s="95"/>
      <c r="L197" s="28"/>
      <c r="M197" s="45"/>
      <c r="O197" s="79"/>
    </row>
    <row r="198" spans="1:15" x14ac:dyDescent="0.2">
      <c r="A198" s="97"/>
      <c r="B198" s="33"/>
      <c r="D198" s="57">
        <v>7</v>
      </c>
      <c r="E198" s="119" t="s">
        <v>267</v>
      </c>
      <c r="F198" s="26"/>
      <c r="G198" s="26"/>
      <c r="H198" s="50"/>
      <c r="I198" s="26"/>
      <c r="J198" s="50"/>
      <c r="K198" s="95"/>
      <c r="L198" s="28"/>
      <c r="M198" s="45"/>
      <c r="O198" s="79"/>
    </row>
    <row r="199" spans="1:15" x14ac:dyDescent="0.2">
      <c r="A199" s="97"/>
      <c r="B199" s="33"/>
      <c r="D199" s="54"/>
      <c r="E199" s="130" t="s">
        <v>266</v>
      </c>
      <c r="F199" s="26"/>
      <c r="G199" s="26"/>
      <c r="H199" s="50"/>
      <c r="I199" s="26"/>
      <c r="J199" s="50"/>
      <c r="K199" s="91"/>
      <c r="L199" s="28"/>
      <c r="M199" s="45"/>
      <c r="O199" s="79"/>
    </row>
    <row r="200" spans="1:15" x14ac:dyDescent="0.2">
      <c r="A200" s="97"/>
      <c r="B200" s="33"/>
      <c r="D200" s="54" t="s">
        <v>36</v>
      </c>
      <c r="E200" s="26" t="s">
        <v>265</v>
      </c>
      <c r="F200" s="26"/>
      <c r="G200" s="26"/>
      <c r="H200" s="50"/>
      <c r="I200" s="26"/>
      <c r="J200" s="50"/>
      <c r="K200" s="91"/>
      <c r="L200" s="28"/>
      <c r="M200" s="45"/>
      <c r="O200" s="79"/>
    </row>
    <row r="201" spans="1:15" x14ac:dyDescent="0.2">
      <c r="A201" s="97"/>
      <c r="B201" s="30"/>
      <c r="C201" s="26"/>
      <c r="D201" s="54" t="s">
        <v>36</v>
      </c>
      <c r="E201" s="26" t="s">
        <v>264</v>
      </c>
      <c r="F201" s="26"/>
      <c r="G201" s="26"/>
      <c r="H201" s="50"/>
      <c r="I201" s="26"/>
      <c r="J201" s="50"/>
      <c r="K201" s="91"/>
      <c r="L201" s="28"/>
      <c r="M201" s="45"/>
      <c r="O201" s="79"/>
    </row>
    <row r="202" spans="1:15" x14ac:dyDescent="0.2">
      <c r="A202" s="97"/>
      <c r="B202" s="30"/>
      <c r="C202" s="26"/>
      <c r="D202" s="54" t="s">
        <v>36</v>
      </c>
      <c r="E202" s="26" t="s">
        <v>263</v>
      </c>
      <c r="F202" s="26"/>
      <c r="G202" s="26"/>
      <c r="H202" s="50"/>
      <c r="I202" s="26"/>
      <c r="J202" s="50"/>
      <c r="K202" s="91"/>
      <c r="L202" s="28"/>
      <c r="M202" s="45"/>
      <c r="O202" s="79"/>
    </row>
    <row r="203" spans="1:15" x14ac:dyDescent="0.2">
      <c r="A203" s="97"/>
      <c r="B203" s="30"/>
      <c r="C203" s="26"/>
      <c r="D203" s="54" t="s">
        <v>36</v>
      </c>
      <c r="E203" s="26" t="s">
        <v>262</v>
      </c>
      <c r="F203" s="26"/>
      <c r="G203" s="26"/>
      <c r="H203" s="50"/>
      <c r="I203" s="26"/>
      <c r="J203" s="50"/>
      <c r="K203" s="91"/>
      <c r="L203" s="28"/>
      <c r="M203" s="45"/>
      <c r="O203" s="79"/>
    </row>
    <row r="204" spans="1:15" x14ac:dyDescent="0.2">
      <c r="A204" s="97"/>
      <c r="B204" s="54">
        <v>7.1</v>
      </c>
      <c r="C204" s="26"/>
      <c r="D204" s="105"/>
      <c r="E204" s="35"/>
      <c r="F204" s="26"/>
      <c r="G204" s="26"/>
      <c r="H204" s="50"/>
      <c r="I204" s="26"/>
      <c r="J204" s="50"/>
      <c r="K204" s="95"/>
      <c r="L204" s="28"/>
      <c r="M204" s="45"/>
      <c r="O204" s="79"/>
    </row>
    <row r="205" spans="1:15" x14ac:dyDescent="0.2">
      <c r="A205" s="97"/>
      <c r="B205" s="54"/>
      <c r="C205" s="26"/>
      <c r="D205" s="105"/>
      <c r="E205" s="130" t="s">
        <v>261</v>
      </c>
      <c r="F205" s="26"/>
      <c r="G205" s="26"/>
      <c r="H205" s="50"/>
      <c r="I205" s="26"/>
      <c r="J205" s="50"/>
      <c r="K205" s="91"/>
      <c r="L205" s="28"/>
      <c r="M205" s="45"/>
      <c r="O205" s="79"/>
    </row>
    <row r="206" spans="1:15" x14ac:dyDescent="0.2">
      <c r="A206" s="97"/>
      <c r="B206" s="54"/>
      <c r="C206" s="26"/>
      <c r="D206" s="54" t="s">
        <v>36</v>
      </c>
      <c r="E206" s="26" t="s">
        <v>260</v>
      </c>
      <c r="F206" s="26"/>
      <c r="G206" s="26"/>
      <c r="H206" s="50"/>
      <c r="I206" s="26"/>
      <c r="J206" s="50"/>
      <c r="K206" s="91"/>
      <c r="L206" s="28"/>
      <c r="M206" s="45"/>
      <c r="O206" s="79"/>
    </row>
    <row r="207" spans="1:15" x14ac:dyDescent="0.2">
      <c r="A207" s="97"/>
      <c r="B207" s="54"/>
      <c r="C207" s="26"/>
      <c r="D207" s="54" t="s">
        <v>36</v>
      </c>
      <c r="E207" s="26" t="s">
        <v>259</v>
      </c>
      <c r="F207" s="26"/>
      <c r="G207" s="26"/>
      <c r="H207" s="50"/>
      <c r="I207" s="26"/>
      <c r="J207" s="50"/>
      <c r="K207" s="91"/>
      <c r="L207" s="28"/>
      <c r="M207" s="45"/>
      <c r="O207" s="79"/>
    </row>
    <row r="208" spans="1:15" x14ac:dyDescent="0.2">
      <c r="A208" s="97"/>
      <c r="B208" s="54"/>
      <c r="C208" s="26"/>
      <c r="D208" s="105"/>
      <c r="E208" s="130"/>
      <c r="F208" s="26"/>
      <c r="G208" s="26"/>
      <c r="H208" s="50"/>
      <c r="I208" s="26"/>
      <c r="J208" s="50"/>
      <c r="K208" s="95"/>
      <c r="L208" s="28"/>
      <c r="M208" s="45"/>
      <c r="O208" s="79"/>
    </row>
    <row r="209" spans="1:15" x14ac:dyDescent="0.2">
      <c r="A209" s="97"/>
      <c r="B209" s="54"/>
      <c r="C209" s="26"/>
      <c r="D209" s="105"/>
      <c r="E209" s="130" t="s">
        <v>258</v>
      </c>
      <c r="F209" s="26"/>
      <c r="G209" s="26"/>
      <c r="H209" s="50"/>
      <c r="I209" s="26"/>
      <c r="J209" s="50"/>
      <c r="K209" s="91"/>
      <c r="L209" s="28"/>
      <c r="M209" s="45"/>
      <c r="O209" s="79"/>
    </row>
    <row r="210" spans="1:15" x14ac:dyDescent="0.2">
      <c r="A210" s="97"/>
      <c r="B210" s="107">
        <v>7.2</v>
      </c>
      <c r="C210" s="26"/>
      <c r="D210" s="54" t="s">
        <v>36</v>
      </c>
      <c r="E210" s="26" t="s">
        <v>257</v>
      </c>
      <c r="F210" s="26"/>
      <c r="G210" s="26"/>
      <c r="H210" s="50"/>
      <c r="I210" s="26"/>
      <c r="J210" s="50"/>
      <c r="K210" s="88"/>
      <c r="L210" s="28"/>
      <c r="M210" s="45"/>
      <c r="O210" s="79"/>
    </row>
    <row r="211" spans="1:15" x14ac:dyDescent="0.2">
      <c r="A211" s="97"/>
      <c r="B211" s="107"/>
      <c r="C211" s="26"/>
      <c r="D211" s="54" t="s">
        <v>36</v>
      </c>
      <c r="E211" s="26" t="s">
        <v>256</v>
      </c>
      <c r="F211" s="26"/>
      <c r="G211" s="26"/>
      <c r="H211" s="50"/>
      <c r="I211" s="26"/>
      <c r="J211" s="50"/>
      <c r="K211" s="88"/>
      <c r="L211" s="28"/>
      <c r="M211" s="45"/>
      <c r="O211" s="79"/>
    </row>
    <row r="212" spans="1:15" x14ac:dyDescent="0.2">
      <c r="A212" s="97"/>
      <c r="B212" s="107"/>
      <c r="C212" s="26"/>
      <c r="D212" s="105"/>
      <c r="E212" s="130"/>
      <c r="F212" s="26"/>
      <c r="G212" s="26"/>
      <c r="H212" s="50"/>
      <c r="I212" s="26"/>
      <c r="J212" s="50"/>
      <c r="K212" s="95"/>
      <c r="L212" s="28"/>
      <c r="M212" s="45"/>
      <c r="O212" s="79"/>
    </row>
    <row r="213" spans="1:15" x14ac:dyDescent="0.2">
      <c r="A213" s="97"/>
      <c r="B213" s="107"/>
      <c r="C213" s="26"/>
      <c r="D213" s="105"/>
      <c r="E213" s="130" t="s">
        <v>255</v>
      </c>
      <c r="F213" s="26"/>
      <c r="G213" s="26"/>
      <c r="H213" s="50"/>
      <c r="I213" s="26"/>
      <c r="J213" s="50"/>
      <c r="K213" s="95"/>
      <c r="L213" s="28"/>
      <c r="M213" s="45"/>
      <c r="O213" s="79"/>
    </row>
    <row r="214" spans="1:15" x14ac:dyDescent="0.2">
      <c r="A214" s="97"/>
      <c r="B214" s="54">
        <v>7.3</v>
      </c>
      <c r="C214" s="26"/>
      <c r="D214" s="54" t="s">
        <v>36</v>
      </c>
      <c r="E214" s="35" t="s">
        <v>254</v>
      </c>
      <c r="F214" s="26"/>
      <c r="G214" s="26"/>
      <c r="H214" s="50"/>
      <c r="I214" s="26"/>
      <c r="J214" s="50"/>
      <c r="K214" s="88"/>
      <c r="L214" s="28"/>
      <c r="M214" s="45"/>
      <c r="O214" s="79"/>
    </row>
    <row r="215" spans="1:15" x14ac:dyDescent="0.2">
      <c r="A215" s="97"/>
      <c r="B215" s="54"/>
      <c r="C215" s="26"/>
      <c r="D215" s="54" t="s">
        <v>36</v>
      </c>
      <c r="E215" s="35" t="s">
        <v>253</v>
      </c>
      <c r="F215" s="26"/>
      <c r="G215" s="26"/>
      <c r="H215" s="50"/>
      <c r="I215" s="26"/>
      <c r="J215" s="50"/>
      <c r="K215" s="95"/>
      <c r="L215" s="28"/>
      <c r="M215" s="45"/>
      <c r="O215" s="79"/>
    </row>
    <row r="216" spans="1:15" x14ac:dyDescent="0.2">
      <c r="A216" s="97"/>
      <c r="B216" s="54"/>
      <c r="C216" s="26"/>
      <c r="D216" s="105"/>
      <c r="E216" s="130"/>
      <c r="F216" s="26"/>
      <c r="G216" s="26"/>
      <c r="H216" s="50"/>
      <c r="I216" s="26"/>
      <c r="J216" s="50"/>
      <c r="K216" s="95"/>
      <c r="L216" s="28"/>
      <c r="M216" s="45"/>
      <c r="O216" s="79"/>
    </row>
    <row r="217" spans="1:15" x14ac:dyDescent="0.2">
      <c r="A217" s="97"/>
      <c r="B217" s="54"/>
      <c r="C217" s="26"/>
      <c r="D217" s="105"/>
      <c r="E217" s="130" t="s">
        <v>252</v>
      </c>
      <c r="F217" s="26"/>
      <c r="G217" s="26"/>
      <c r="H217" s="50"/>
      <c r="I217" s="26"/>
      <c r="J217" s="50"/>
      <c r="K217" s="95"/>
      <c r="L217" s="28"/>
      <c r="M217" s="45"/>
      <c r="O217" s="79"/>
    </row>
    <row r="218" spans="1:15" x14ac:dyDescent="0.2">
      <c r="A218" s="97"/>
      <c r="B218" s="107">
        <v>7.4</v>
      </c>
      <c r="C218" s="26"/>
      <c r="D218" s="54" t="s">
        <v>36</v>
      </c>
      <c r="E218" s="26" t="s">
        <v>251</v>
      </c>
      <c r="F218" s="26"/>
      <c r="G218" s="26"/>
      <c r="H218" s="50"/>
      <c r="I218" s="26"/>
      <c r="J218" s="50"/>
      <c r="K218" s="88"/>
      <c r="L218" s="28"/>
      <c r="M218" s="45"/>
      <c r="O218" s="79"/>
    </row>
    <row r="219" spans="1:15" x14ac:dyDescent="0.2">
      <c r="A219" s="97"/>
      <c r="B219" s="107"/>
      <c r="C219" s="26"/>
      <c r="D219" s="54" t="s">
        <v>36</v>
      </c>
      <c r="E219" s="26" t="s">
        <v>250</v>
      </c>
      <c r="F219" s="26"/>
      <c r="G219" s="26"/>
      <c r="H219" s="50"/>
      <c r="I219" s="26"/>
      <c r="J219" s="50"/>
      <c r="K219" s="88"/>
      <c r="L219" s="28"/>
      <c r="M219" s="45"/>
      <c r="O219" s="79"/>
    </row>
    <row r="220" spans="1:15" x14ac:dyDescent="0.2">
      <c r="A220" s="97"/>
      <c r="B220" s="107"/>
      <c r="C220" s="26"/>
      <c r="D220" s="105"/>
      <c r="E220" s="130"/>
      <c r="F220" s="26"/>
      <c r="G220" s="26"/>
      <c r="H220" s="50"/>
      <c r="I220" s="26"/>
      <c r="J220" s="50"/>
      <c r="K220" s="95"/>
      <c r="L220" s="28"/>
      <c r="M220" s="45"/>
      <c r="O220" s="79"/>
    </row>
    <row r="221" spans="1:15" x14ac:dyDescent="0.2">
      <c r="A221" s="97"/>
      <c r="B221" s="107"/>
      <c r="C221" s="26"/>
      <c r="D221" s="105"/>
      <c r="E221" s="130" t="s">
        <v>249</v>
      </c>
      <c r="F221" s="26"/>
      <c r="G221" s="26"/>
      <c r="H221" s="50"/>
      <c r="I221" s="26"/>
      <c r="J221" s="50"/>
      <c r="K221" s="95"/>
      <c r="L221" s="28"/>
      <c r="M221" s="45"/>
      <c r="O221" s="79"/>
    </row>
    <row r="222" spans="1:15" x14ac:dyDescent="0.2">
      <c r="A222" s="97"/>
      <c r="B222" s="54">
        <v>7.5</v>
      </c>
      <c r="C222" s="26"/>
      <c r="D222" s="54" t="s">
        <v>36</v>
      </c>
      <c r="E222" s="26" t="s">
        <v>248</v>
      </c>
      <c r="F222" s="26"/>
      <c r="G222" s="26"/>
      <c r="H222" s="50"/>
      <c r="I222" s="26"/>
      <c r="J222" s="50"/>
      <c r="K222" s="88"/>
      <c r="L222" s="28"/>
      <c r="M222" s="45"/>
      <c r="O222" s="79"/>
    </row>
    <row r="223" spans="1:15" x14ac:dyDescent="0.2">
      <c r="A223" s="97"/>
      <c r="B223" s="54"/>
      <c r="C223" s="26"/>
      <c r="D223" s="54" t="s">
        <v>36</v>
      </c>
      <c r="E223" s="26" t="s">
        <v>247</v>
      </c>
      <c r="F223" s="26"/>
      <c r="G223" s="26"/>
      <c r="H223" s="50"/>
      <c r="I223" s="26"/>
      <c r="J223" s="50"/>
      <c r="K223" s="88"/>
      <c r="L223" s="28"/>
      <c r="M223" s="45"/>
      <c r="O223" s="79"/>
    </row>
    <row r="224" spans="1:15" x14ac:dyDescent="0.2">
      <c r="A224" s="97"/>
      <c r="B224" s="54"/>
      <c r="C224" s="26"/>
      <c r="D224" s="54" t="s">
        <v>36</v>
      </c>
      <c r="E224" s="26" t="s">
        <v>246</v>
      </c>
      <c r="F224" s="26"/>
      <c r="G224" s="26"/>
      <c r="H224" s="50"/>
      <c r="I224" s="26"/>
      <c r="J224" s="50"/>
      <c r="K224" s="88"/>
      <c r="L224" s="28"/>
      <c r="M224" s="45"/>
      <c r="O224" s="79"/>
    </row>
    <row r="225" spans="1:15" x14ac:dyDescent="0.2">
      <c r="A225" s="97"/>
      <c r="B225" s="54"/>
      <c r="C225" s="26"/>
      <c r="D225" s="54" t="s">
        <v>36</v>
      </c>
      <c r="E225" s="26" t="s">
        <v>245</v>
      </c>
      <c r="F225" s="26"/>
      <c r="G225" s="26"/>
      <c r="H225" s="50"/>
      <c r="I225" s="26"/>
      <c r="J225" s="50"/>
      <c r="K225" s="88"/>
      <c r="L225" s="28"/>
      <c r="M225" s="45"/>
      <c r="O225" s="79"/>
    </row>
    <row r="226" spans="1:15" x14ac:dyDescent="0.2">
      <c r="A226" s="97"/>
      <c r="B226" s="107">
        <v>7.6</v>
      </c>
      <c r="C226" s="26"/>
      <c r="D226" s="54" t="s">
        <v>36</v>
      </c>
      <c r="E226" s="26" t="s">
        <v>244</v>
      </c>
      <c r="F226" s="26"/>
      <c r="G226" s="26"/>
      <c r="H226" s="50"/>
      <c r="I226" s="26"/>
      <c r="J226" s="50"/>
      <c r="K226" s="88"/>
      <c r="L226" s="28"/>
      <c r="M226" s="45"/>
      <c r="O226" s="79"/>
    </row>
    <row r="227" spans="1:15" x14ac:dyDescent="0.2">
      <c r="A227" s="97"/>
      <c r="B227" s="107"/>
      <c r="C227" s="26"/>
      <c r="D227" s="54" t="s">
        <v>36</v>
      </c>
      <c r="E227" s="26" t="s">
        <v>243</v>
      </c>
      <c r="F227" s="26"/>
      <c r="G227" s="26"/>
      <c r="H227" s="50"/>
      <c r="I227" s="26"/>
      <c r="J227" s="50"/>
      <c r="K227" s="88"/>
      <c r="L227" s="28"/>
      <c r="M227" s="45"/>
      <c r="O227" s="79"/>
    </row>
    <row r="228" spans="1:15" ht="13.5" thickBot="1" x14ac:dyDescent="0.25">
      <c r="A228" s="97"/>
      <c r="B228" s="107"/>
      <c r="C228" s="26"/>
      <c r="D228" s="105"/>
      <c r="E228" s="100"/>
      <c r="F228" s="26"/>
      <c r="G228" s="26"/>
      <c r="H228" s="50"/>
      <c r="I228" s="26"/>
      <c r="J228" s="50"/>
      <c r="K228" s="95"/>
      <c r="L228" s="28"/>
      <c r="M228" s="45"/>
      <c r="O228" s="79"/>
    </row>
    <row r="229" spans="1:15" ht="15.75" thickBot="1" x14ac:dyDescent="0.3">
      <c r="A229" s="97"/>
      <c r="B229" s="107"/>
      <c r="C229" s="26"/>
      <c r="D229" s="105">
        <v>8</v>
      </c>
      <c r="E229" s="100" t="s">
        <v>242</v>
      </c>
      <c r="F229" s="26"/>
      <c r="G229" s="26"/>
      <c r="H229" s="26"/>
      <c r="I229" s="26"/>
      <c r="J229" s="50"/>
      <c r="K229" s="129">
        <v>4664670</v>
      </c>
      <c r="L229" s="28"/>
      <c r="M229" s="45"/>
      <c r="O229" s="79"/>
    </row>
    <row r="230" spans="1:15" ht="13.5" thickBot="1" x14ac:dyDescent="0.25">
      <c r="A230" s="97"/>
      <c r="B230" s="107"/>
      <c r="C230" s="26"/>
      <c r="D230" s="105"/>
      <c r="E230" s="130" t="s">
        <v>241</v>
      </c>
      <c r="F230" s="26"/>
      <c r="G230" s="26"/>
      <c r="H230" s="26"/>
      <c r="I230" s="26"/>
      <c r="J230" s="50"/>
      <c r="K230" s="95"/>
      <c r="L230" s="28"/>
      <c r="M230" s="45"/>
      <c r="O230" s="79"/>
    </row>
    <row r="231" spans="1:15" ht="15.75" thickBot="1" x14ac:dyDescent="0.3">
      <c r="A231" s="97"/>
      <c r="B231" s="107"/>
      <c r="C231" s="26"/>
      <c r="D231" s="105"/>
      <c r="E231" s="130" t="s">
        <v>240</v>
      </c>
      <c r="F231" s="26"/>
      <c r="G231" s="26"/>
      <c r="H231" s="26"/>
      <c r="I231" s="26"/>
      <c r="J231" s="50"/>
      <c r="K231" s="129">
        <v>4664670</v>
      </c>
      <c r="L231" s="28"/>
      <c r="M231" s="45"/>
      <c r="O231" s="79"/>
    </row>
    <row r="232" spans="1:15" x14ac:dyDescent="0.2">
      <c r="A232" s="97"/>
      <c r="B232" s="107"/>
      <c r="C232" s="26"/>
      <c r="D232" s="105"/>
      <c r="E232" s="130" t="s">
        <v>239</v>
      </c>
      <c r="F232" s="26"/>
      <c r="G232" s="26"/>
      <c r="H232" s="26"/>
      <c r="I232" s="26"/>
      <c r="J232" s="50"/>
      <c r="K232" s="95"/>
      <c r="L232" s="28"/>
      <c r="M232" s="45"/>
      <c r="O232" s="79"/>
    </row>
    <row r="233" spans="1:15" x14ac:dyDescent="0.2">
      <c r="A233" s="97"/>
      <c r="B233" s="30"/>
      <c r="C233" s="26"/>
      <c r="D233" s="105"/>
      <c r="E233" s="130" t="s">
        <v>238</v>
      </c>
      <c r="F233" s="26"/>
      <c r="G233" s="26"/>
      <c r="H233" s="26"/>
      <c r="I233" s="26"/>
      <c r="J233" s="50"/>
      <c r="K233" s="95"/>
      <c r="L233" s="28"/>
      <c r="M233" s="45"/>
      <c r="O233" s="79"/>
    </row>
    <row r="234" spans="1:15" x14ac:dyDescent="0.2">
      <c r="A234" s="97"/>
      <c r="B234" s="30"/>
      <c r="C234" s="26"/>
      <c r="D234" s="50"/>
      <c r="E234" s="26"/>
      <c r="F234" s="26"/>
      <c r="G234" s="26"/>
      <c r="H234" s="26"/>
      <c r="I234" s="26"/>
      <c r="J234" s="26"/>
      <c r="K234" s="95"/>
      <c r="L234" s="28"/>
      <c r="M234" s="45"/>
      <c r="O234" s="79"/>
    </row>
    <row r="235" spans="1:15" x14ac:dyDescent="0.2">
      <c r="A235" s="97"/>
      <c r="B235" s="54">
        <v>8.1</v>
      </c>
      <c r="C235" s="26"/>
      <c r="D235" s="50"/>
      <c r="E235" s="26"/>
      <c r="F235" s="26" t="s">
        <v>237</v>
      </c>
      <c r="G235" s="26"/>
      <c r="H235" s="26"/>
      <c r="I235" s="26"/>
      <c r="J235" s="26"/>
      <c r="K235" s="26"/>
      <c r="L235" s="28"/>
      <c r="M235" s="45"/>
      <c r="O235" s="79"/>
    </row>
    <row r="236" spans="1:15" x14ac:dyDescent="0.2">
      <c r="A236" s="97"/>
      <c r="B236" s="107">
        <v>8.1999999999999993</v>
      </c>
      <c r="C236" s="26"/>
      <c r="D236" s="207" t="s">
        <v>236</v>
      </c>
      <c r="E236" s="207" t="s">
        <v>235</v>
      </c>
      <c r="F236" s="208" t="s">
        <v>234</v>
      </c>
      <c r="G236" s="209"/>
      <c r="H236" s="210"/>
      <c r="I236" s="208" t="s">
        <v>233</v>
      </c>
      <c r="J236" s="209"/>
      <c r="K236" s="210"/>
      <c r="L236" s="28"/>
      <c r="M236" s="45"/>
      <c r="O236" s="79"/>
    </row>
    <row r="237" spans="1:15" x14ac:dyDescent="0.2">
      <c r="A237" s="97"/>
      <c r="B237" s="54">
        <v>8.3000000000000007</v>
      </c>
      <c r="C237" s="26"/>
      <c r="D237" s="207"/>
      <c r="E237" s="207"/>
      <c r="F237" s="128" t="s">
        <v>232</v>
      </c>
      <c r="G237" s="128" t="s">
        <v>231</v>
      </c>
      <c r="H237" s="128" t="s">
        <v>230</v>
      </c>
      <c r="I237" s="128" t="s">
        <v>232</v>
      </c>
      <c r="J237" s="128" t="s">
        <v>231</v>
      </c>
      <c r="K237" s="128" t="s">
        <v>230</v>
      </c>
      <c r="L237" s="28"/>
      <c r="M237" s="45"/>
      <c r="O237" s="79"/>
    </row>
    <row r="238" spans="1:15" ht="13.5" thickBot="1" x14ac:dyDescent="0.25">
      <c r="A238" s="97"/>
      <c r="B238" s="107">
        <v>8.4</v>
      </c>
      <c r="C238" s="26"/>
      <c r="D238" s="128"/>
      <c r="E238" s="127" t="s">
        <v>229</v>
      </c>
      <c r="F238" s="126"/>
      <c r="G238" s="126"/>
      <c r="H238" s="126"/>
      <c r="I238" s="126"/>
      <c r="J238" s="126"/>
      <c r="K238" s="126"/>
      <c r="L238" s="28"/>
      <c r="M238" s="45"/>
      <c r="O238" s="79"/>
    </row>
    <row r="239" spans="1:15" ht="15.75" thickBot="1" x14ac:dyDescent="0.3">
      <c r="A239" s="97"/>
      <c r="B239" s="30"/>
      <c r="C239" s="26"/>
      <c r="D239" s="128"/>
      <c r="E239" s="127" t="s">
        <v>228</v>
      </c>
      <c r="F239" s="126">
        <f>413000+125000</f>
        <v>538000</v>
      </c>
      <c r="G239" s="126">
        <v>89615</v>
      </c>
      <c r="H239" s="129">
        <v>278883</v>
      </c>
      <c r="I239" s="126"/>
      <c r="J239" s="126"/>
      <c r="K239" s="126"/>
      <c r="L239" s="28"/>
      <c r="M239" s="45"/>
      <c r="O239" s="79"/>
    </row>
    <row r="240" spans="1:15" x14ac:dyDescent="0.2">
      <c r="A240" s="97"/>
      <c r="B240" s="30"/>
      <c r="C240" s="26"/>
      <c r="D240" s="128"/>
      <c r="E240" s="127" t="s">
        <v>227</v>
      </c>
      <c r="F240" s="126"/>
      <c r="G240" s="126"/>
      <c r="H240" s="126">
        <f>F240-G240</f>
        <v>0</v>
      </c>
      <c r="I240" s="126"/>
      <c r="J240" s="126"/>
      <c r="K240" s="126"/>
      <c r="L240" s="28"/>
      <c r="M240" s="45"/>
      <c r="O240" s="79"/>
    </row>
    <row r="241" spans="1:15" x14ac:dyDescent="0.2">
      <c r="A241" s="97"/>
      <c r="B241" s="30"/>
      <c r="C241" s="26"/>
      <c r="D241" s="125"/>
      <c r="E241" s="125" t="s">
        <v>3</v>
      </c>
      <c r="F241" s="124"/>
      <c r="G241" s="124"/>
      <c r="H241" s="124"/>
      <c r="I241" s="124"/>
      <c r="J241" s="124">
        <f>SUM(J240:J240)</f>
        <v>0</v>
      </c>
      <c r="K241" s="124">
        <f>SUM(K240:K240)</f>
        <v>0</v>
      </c>
      <c r="L241" s="92"/>
      <c r="M241" s="45"/>
      <c r="O241" s="79"/>
    </row>
    <row r="242" spans="1:15" x14ac:dyDescent="0.2">
      <c r="A242" s="97"/>
      <c r="B242" s="30"/>
      <c r="C242" s="26"/>
      <c r="D242" s="29"/>
      <c r="E242" s="100"/>
      <c r="F242" s="100"/>
      <c r="G242" s="100"/>
      <c r="H242" s="100"/>
      <c r="I242" s="100"/>
      <c r="J242" s="29"/>
      <c r="K242" s="100"/>
      <c r="L242" s="28"/>
      <c r="M242" s="45"/>
      <c r="O242" s="79"/>
    </row>
    <row r="243" spans="1:15" ht="15" x14ac:dyDescent="0.25">
      <c r="A243" s="97"/>
      <c r="B243" s="30"/>
      <c r="C243" s="26"/>
      <c r="D243" s="29"/>
      <c r="E243" s="26" t="s">
        <v>226</v>
      </c>
      <c r="F243" s="113"/>
      <c r="G243" s="100"/>
      <c r="H243" s="100"/>
      <c r="I243" s="100"/>
      <c r="J243" s="29"/>
      <c r="K243" s="123"/>
      <c r="L243" s="28"/>
      <c r="M243" s="45"/>
      <c r="O243" s="79"/>
    </row>
    <row r="244" spans="1:15" x14ac:dyDescent="0.2">
      <c r="A244" s="97"/>
      <c r="B244" s="30"/>
      <c r="C244" s="26"/>
      <c r="D244" s="29"/>
      <c r="E244" s="26" t="s">
        <v>225</v>
      </c>
      <c r="F244" s="113"/>
      <c r="G244" s="100"/>
      <c r="H244" s="100"/>
      <c r="I244" s="100"/>
      <c r="J244" s="29"/>
      <c r="K244" s="120"/>
      <c r="L244" s="28"/>
      <c r="M244" s="45"/>
      <c r="O244" s="79"/>
    </row>
    <row r="245" spans="1:15" x14ac:dyDescent="0.2">
      <c r="A245" s="97"/>
      <c r="B245" s="30"/>
      <c r="C245" s="26"/>
      <c r="D245" s="29"/>
      <c r="E245" s="26" t="s">
        <v>224</v>
      </c>
      <c r="F245" s="113"/>
      <c r="G245" s="100"/>
      <c r="H245" s="100"/>
      <c r="I245" s="100"/>
      <c r="J245" s="29"/>
      <c r="K245" s="120"/>
      <c r="L245" s="28"/>
      <c r="M245" s="45"/>
      <c r="O245" s="79"/>
    </row>
    <row r="246" spans="1:15" x14ac:dyDescent="0.2">
      <c r="A246" s="122"/>
      <c r="B246" s="36"/>
      <c r="C246" s="35"/>
      <c r="D246" s="29"/>
      <c r="E246" s="100"/>
      <c r="F246" s="113" t="s">
        <v>223</v>
      </c>
      <c r="G246" s="100"/>
      <c r="H246" s="100"/>
      <c r="I246" s="100"/>
      <c r="J246" s="29"/>
      <c r="K246" s="100"/>
      <c r="L246" s="28"/>
      <c r="M246" s="121"/>
      <c r="O246" s="79"/>
    </row>
    <row r="247" spans="1:15" x14ac:dyDescent="0.2">
      <c r="A247" s="97"/>
      <c r="B247" s="33"/>
      <c r="D247" s="29"/>
      <c r="E247" s="100"/>
      <c r="F247" s="113"/>
      <c r="G247" s="100"/>
      <c r="H247" s="100"/>
      <c r="I247" s="100"/>
      <c r="J247" s="29"/>
      <c r="K247" s="100"/>
      <c r="L247" s="28"/>
      <c r="M247" s="45"/>
      <c r="O247" s="79"/>
    </row>
    <row r="248" spans="1:15" x14ac:dyDescent="0.2">
      <c r="A248" s="97"/>
      <c r="B248" s="33"/>
      <c r="D248" s="29"/>
      <c r="E248" s="100"/>
      <c r="F248" s="113"/>
      <c r="G248" s="100"/>
      <c r="H248" s="100"/>
      <c r="I248" s="100"/>
      <c r="J248" s="29"/>
      <c r="K248" s="100"/>
      <c r="L248" s="28"/>
      <c r="M248" s="45"/>
      <c r="O248" s="79"/>
    </row>
    <row r="249" spans="1:15" x14ac:dyDescent="0.2">
      <c r="A249" s="97"/>
      <c r="B249" s="33"/>
      <c r="D249" s="57">
        <v>9</v>
      </c>
      <c r="E249" s="119" t="s">
        <v>222</v>
      </c>
      <c r="F249" s="26"/>
      <c r="G249" s="26"/>
      <c r="H249" s="26"/>
      <c r="I249" s="26"/>
      <c r="J249" s="26"/>
      <c r="K249" s="100"/>
      <c r="L249" s="28"/>
      <c r="M249" s="45"/>
      <c r="O249" s="79"/>
    </row>
    <row r="250" spans="1:15" x14ac:dyDescent="0.2">
      <c r="A250" s="97"/>
      <c r="B250" s="33"/>
      <c r="D250" s="54" t="s">
        <v>36</v>
      </c>
      <c r="E250" s="35" t="s">
        <v>221</v>
      </c>
      <c r="F250" s="26"/>
      <c r="G250" s="26"/>
      <c r="H250" s="26"/>
      <c r="I250" s="26"/>
      <c r="J250" s="26"/>
      <c r="K250" s="120"/>
      <c r="L250" s="28"/>
      <c r="M250" s="45"/>
      <c r="O250" s="79"/>
    </row>
    <row r="251" spans="1:15" x14ac:dyDescent="0.2">
      <c r="A251" s="97"/>
      <c r="B251" s="33"/>
      <c r="D251" s="54" t="s">
        <v>36</v>
      </c>
      <c r="E251" s="35" t="s">
        <v>220</v>
      </c>
      <c r="F251" s="26"/>
      <c r="G251" s="26"/>
      <c r="H251" s="26"/>
      <c r="I251" s="26"/>
      <c r="J251" s="26"/>
      <c r="K251" s="120"/>
      <c r="L251" s="28"/>
      <c r="M251" s="45"/>
      <c r="O251" s="79"/>
    </row>
    <row r="252" spans="1:15" x14ac:dyDescent="0.2">
      <c r="A252" s="97"/>
      <c r="B252" s="33"/>
      <c r="D252" s="54" t="s">
        <v>36</v>
      </c>
      <c r="E252" s="35" t="s">
        <v>219</v>
      </c>
      <c r="F252" s="26"/>
      <c r="G252" s="26"/>
      <c r="H252" s="26"/>
      <c r="I252" s="26"/>
      <c r="J252" s="26"/>
      <c r="K252" s="120"/>
      <c r="L252" s="28"/>
      <c r="M252" s="45"/>
      <c r="O252" s="79"/>
    </row>
    <row r="253" spans="1:15" x14ac:dyDescent="0.2">
      <c r="A253" s="97"/>
      <c r="B253" s="33"/>
      <c r="D253" s="54" t="s">
        <v>36</v>
      </c>
      <c r="E253" s="35" t="s">
        <v>218</v>
      </c>
      <c r="F253" s="26"/>
      <c r="G253" s="26"/>
      <c r="H253" s="26"/>
      <c r="I253" s="26"/>
      <c r="J253" s="26"/>
      <c r="K253" s="120"/>
      <c r="L253" s="28"/>
      <c r="M253" s="45"/>
      <c r="O253" s="79"/>
    </row>
    <row r="254" spans="1:15" x14ac:dyDescent="0.2">
      <c r="A254" s="97"/>
      <c r="B254" s="30"/>
      <c r="C254" s="26"/>
      <c r="D254" s="54" t="s">
        <v>36</v>
      </c>
      <c r="E254" s="35" t="s">
        <v>217</v>
      </c>
      <c r="F254" s="26"/>
      <c r="G254" s="26"/>
      <c r="H254" s="26"/>
      <c r="I254" s="26"/>
      <c r="J254" s="26"/>
      <c r="K254" s="120"/>
      <c r="L254" s="28"/>
      <c r="M254" s="45"/>
      <c r="O254" s="79"/>
    </row>
    <row r="255" spans="1:15" x14ac:dyDescent="0.2">
      <c r="A255" s="97"/>
      <c r="B255" s="30"/>
      <c r="C255" s="26"/>
      <c r="D255" s="105"/>
      <c r="E255" s="100"/>
      <c r="F255" s="26"/>
      <c r="G255" s="26"/>
      <c r="H255" s="26"/>
      <c r="I255" s="26"/>
      <c r="J255" s="26"/>
      <c r="K255" s="100"/>
      <c r="L255" s="28"/>
      <c r="M255" s="45"/>
      <c r="O255" s="79"/>
    </row>
    <row r="256" spans="1:15" x14ac:dyDescent="0.2">
      <c r="A256" s="97"/>
      <c r="B256" s="30"/>
      <c r="C256" s="26"/>
      <c r="D256" s="57">
        <v>10</v>
      </c>
      <c r="E256" s="119" t="s">
        <v>216</v>
      </c>
      <c r="I256" s="26"/>
      <c r="K256" s="100"/>
      <c r="L256" s="28"/>
      <c r="M256" s="45"/>
      <c r="O256" s="79"/>
    </row>
    <row r="257" spans="1:15" x14ac:dyDescent="0.2">
      <c r="A257" s="97"/>
      <c r="B257" s="30"/>
      <c r="C257" s="26"/>
      <c r="D257" s="54" t="s">
        <v>36</v>
      </c>
      <c r="E257" s="26" t="s">
        <v>215</v>
      </c>
      <c r="I257" s="26"/>
      <c r="K257" s="112"/>
      <c r="L257" s="28"/>
      <c r="M257" s="45"/>
      <c r="O257" s="79"/>
    </row>
    <row r="258" spans="1:15" x14ac:dyDescent="0.2">
      <c r="A258" s="97"/>
      <c r="B258" s="30"/>
      <c r="C258" s="26"/>
      <c r="D258" s="54"/>
      <c r="E258" s="26" t="s">
        <v>214</v>
      </c>
      <c r="I258" s="26"/>
      <c r="K258" s="112"/>
      <c r="L258" s="28"/>
      <c r="M258" s="45"/>
      <c r="O258" s="79"/>
    </row>
    <row r="259" spans="1:15" x14ac:dyDescent="0.2">
      <c r="A259" s="97"/>
      <c r="B259" s="30"/>
      <c r="C259" s="26"/>
      <c r="D259" s="54"/>
      <c r="E259" s="26" t="s">
        <v>213</v>
      </c>
      <c r="I259" s="26"/>
      <c r="K259" s="112"/>
      <c r="L259" s="28"/>
      <c r="M259" s="45"/>
      <c r="O259" s="79"/>
    </row>
    <row r="260" spans="1:15" x14ac:dyDescent="0.2">
      <c r="A260" s="97"/>
      <c r="B260" s="30"/>
      <c r="C260" s="26"/>
      <c r="D260" s="54"/>
      <c r="E260" s="26" t="s">
        <v>212</v>
      </c>
      <c r="I260" s="26"/>
      <c r="K260" s="112"/>
      <c r="L260" s="28"/>
      <c r="M260" s="45"/>
      <c r="O260" s="79"/>
    </row>
    <row r="261" spans="1:15" x14ac:dyDescent="0.2">
      <c r="A261" s="97"/>
      <c r="B261" s="30"/>
      <c r="D261" s="57"/>
      <c r="E261" s="119"/>
      <c r="I261" s="26"/>
      <c r="K261" s="100"/>
      <c r="L261" s="28"/>
      <c r="M261" s="45"/>
      <c r="O261" s="79"/>
    </row>
    <row r="262" spans="1:15" x14ac:dyDescent="0.2">
      <c r="A262" s="97"/>
      <c r="B262" s="30"/>
      <c r="D262" s="54" t="s">
        <v>36</v>
      </c>
      <c r="E262" s="26" t="s">
        <v>211</v>
      </c>
      <c r="I262" s="26"/>
      <c r="K262" s="112"/>
      <c r="L262" s="28"/>
      <c r="M262" s="45"/>
      <c r="O262" s="79"/>
    </row>
    <row r="263" spans="1:15" x14ac:dyDescent="0.2">
      <c r="A263" s="97"/>
      <c r="B263" s="30"/>
      <c r="D263" s="57"/>
      <c r="E263" s="26" t="s">
        <v>210</v>
      </c>
      <c r="I263" s="26"/>
      <c r="K263" s="112"/>
      <c r="L263" s="28"/>
      <c r="M263" s="45"/>
      <c r="O263" s="79"/>
    </row>
    <row r="264" spans="1:15" x14ac:dyDescent="0.2">
      <c r="A264" s="97"/>
      <c r="B264" s="30"/>
      <c r="D264" s="57"/>
      <c r="E264" s="26" t="s">
        <v>209</v>
      </c>
      <c r="I264" s="26"/>
      <c r="K264" s="112"/>
      <c r="L264" s="28"/>
      <c r="M264" s="45"/>
      <c r="O264" s="79"/>
    </row>
    <row r="265" spans="1:15" x14ac:dyDescent="0.2">
      <c r="A265" s="97"/>
      <c r="B265" s="30"/>
      <c r="D265" s="57"/>
      <c r="E265" s="26" t="s">
        <v>208</v>
      </c>
      <c r="I265" s="26"/>
      <c r="K265" s="112"/>
      <c r="L265" s="28"/>
      <c r="M265" s="45"/>
      <c r="O265" s="79"/>
    </row>
    <row r="266" spans="1:15" x14ac:dyDescent="0.2">
      <c r="A266" s="97"/>
      <c r="B266" s="30"/>
      <c r="D266" s="57"/>
      <c r="E266" s="119"/>
      <c r="I266" s="26"/>
      <c r="K266" s="100"/>
      <c r="L266" s="28"/>
      <c r="M266" s="45"/>
      <c r="O266" s="79"/>
    </row>
    <row r="267" spans="1:15" x14ac:dyDescent="0.2">
      <c r="A267" s="97"/>
      <c r="B267" s="30"/>
      <c r="D267" s="54" t="s">
        <v>36</v>
      </c>
      <c r="E267" s="26" t="s">
        <v>207</v>
      </c>
      <c r="I267" s="26"/>
      <c r="K267" s="112"/>
      <c r="L267" s="28"/>
      <c r="M267" s="45"/>
      <c r="O267" s="79"/>
    </row>
    <row r="268" spans="1:15" x14ac:dyDescent="0.2">
      <c r="A268" s="97"/>
      <c r="B268" s="30"/>
      <c r="D268" s="57"/>
      <c r="E268" s="26" t="s">
        <v>206</v>
      </c>
      <c r="I268" s="26"/>
      <c r="K268" s="112"/>
      <c r="L268" s="28"/>
      <c r="M268" s="45"/>
      <c r="O268" s="79"/>
    </row>
    <row r="269" spans="1:15" x14ac:dyDescent="0.2">
      <c r="A269" s="97"/>
      <c r="B269" s="30"/>
      <c r="D269" s="57"/>
      <c r="E269" s="26" t="s">
        <v>205</v>
      </c>
      <c r="I269" s="26"/>
      <c r="K269" s="112"/>
      <c r="L269" s="28"/>
      <c r="M269" s="45"/>
      <c r="O269" s="79"/>
    </row>
    <row r="270" spans="1:15" x14ac:dyDescent="0.2">
      <c r="A270" s="97"/>
      <c r="B270" s="30"/>
      <c r="D270" s="57"/>
      <c r="E270" s="26" t="s">
        <v>204</v>
      </c>
      <c r="I270" s="26"/>
      <c r="K270" s="112"/>
      <c r="L270" s="28"/>
      <c r="M270" s="45"/>
      <c r="O270" s="79"/>
    </row>
    <row r="271" spans="1:15" x14ac:dyDescent="0.2">
      <c r="A271" s="97"/>
      <c r="B271" s="30"/>
      <c r="D271" s="57"/>
      <c r="E271" s="119"/>
      <c r="I271" s="26"/>
      <c r="K271" s="100"/>
      <c r="L271" s="28"/>
      <c r="M271" s="45"/>
      <c r="O271" s="79"/>
    </row>
    <row r="272" spans="1:15" x14ac:dyDescent="0.2">
      <c r="A272" s="97"/>
      <c r="B272" s="30"/>
      <c r="D272" s="54" t="s">
        <v>36</v>
      </c>
      <c r="E272" s="26" t="s">
        <v>203</v>
      </c>
      <c r="I272" s="26"/>
      <c r="K272" s="112"/>
      <c r="L272" s="28"/>
      <c r="M272" s="45"/>
      <c r="O272" s="79"/>
    </row>
    <row r="273" spans="1:15" x14ac:dyDescent="0.2">
      <c r="A273" s="97"/>
      <c r="B273" s="30"/>
      <c r="D273" s="57"/>
      <c r="E273" s="26" t="s">
        <v>202</v>
      </c>
      <c r="I273" s="26"/>
      <c r="K273" s="120"/>
      <c r="L273" s="28"/>
      <c r="M273" s="45"/>
      <c r="O273" s="79"/>
    </row>
    <row r="274" spans="1:15" x14ac:dyDescent="0.2">
      <c r="A274" s="97"/>
      <c r="B274" s="30"/>
      <c r="D274" s="57"/>
      <c r="E274" s="119"/>
      <c r="I274" s="26"/>
      <c r="K274" s="100"/>
      <c r="L274" s="28"/>
      <c r="M274" s="45"/>
      <c r="O274" s="79"/>
    </row>
    <row r="275" spans="1:15" x14ac:dyDescent="0.2">
      <c r="A275" s="97"/>
      <c r="B275" s="30"/>
      <c r="D275" s="105"/>
      <c r="E275" s="100"/>
      <c r="I275" s="26"/>
      <c r="K275" s="100"/>
      <c r="L275" s="28"/>
      <c r="M275" s="45"/>
      <c r="O275" s="79"/>
    </row>
    <row r="276" spans="1:15" x14ac:dyDescent="0.2">
      <c r="A276" s="97"/>
      <c r="B276" s="30"/>
      <c r="D276" s="57">
        <v>11</v>
      </c>
      <c r="E276" s="119" t="s">
        <v>201</v>
      </c>
      <c r="I276" s="26"/>
      <c r="K276" s="100"/>
      <c r="L276" s="28"/>
      <c r="M276" s="45"/>
      <c r="O276" s="79"/>
    </row>
    <row r="277" spans="1:15" x14ac:dyDescent="0.2">
      <c r="A277" s="97"/>
      <c r="B277" s="30"/>
      <c r="D277" s="105"/>
      <c r="E277" s="26" t="s">
        <v>200</v>
      </c>
      <c r="I277" s="26"/>
      <c r="K277" s="112"/>
      <c r="L277" s="28"/>
      <c r="M277" s="45"/>
      <c r="O277" s="79"/>
    </row>
    <row r="278" spans="1:15" x14ac:dyDescent="0.2">
      <c r="A278" s="97"/>
      <c r="B278" s="30"/>
      <c r="D278" s="105"/>
      <c r="E278" s="100"/>
      <c r="I278" s="26"/>
      <c r="K278" s="100"/>
      <c r="L278" s="28"/>
      <c r="M278" s="45"/>
      <c r="O278" s="79"/>
    </row>
    <row r="279" spans="1:15" ht="15" x14ac:dyDescent="0.2">
      <c r="A279" s="97"/>
      <c r="B279" s="30"/>
      <c r="D279" s="57">
        <v>12</v>
      </c>
      <c r="E279" s="119" t="s">
        <v>199</v>
      </c>
      <c r="G279" s="118"/>
      <c r="H279" s="118"/>
      <c r="I279" s="26"/>
      <c r="K279" s="112"/>
      <c r="L279" s="28"/>
      <c r="M279" s="45"/>
      <c r="O279" s="79"/>
    </row>
    <row r="280" spans="1:15" ht="15" x14ac:dyDescent="0.2">
      <c r="A280" s="97"/>
      <c r="B280" s="30"/>
      <c r="D280" s="105"/>
      <c r="E280" s="100"/>
      <c r="G280" s="118"/>
      <c r="H280" s="118"/>
      <c r="I280" s="26"/>
      <c r="K280" s="100"/>
      <c r="L280" s="28"/>
      <c r="M280" s="45"/>
      <c r="O280" s="79"/>
    </row>
    <row r="281" spans="1:15" ht="15" x14ac:dyDescent="0.2">
      <c r="A281" s="97"/>
      <c r="B281" s="30"/>
      <c r="D281" s="105"/>
      <c r="E281" s="100"/>
      <c r="F281" s="118"/>
      <c r="G281" s="118"/>
      <c r="H281" s="118"/>
      <c r="J281" s="29"/>
      <c r="K281" s="100"/>
      <c r="L281" s="28"/>
      <c r="M281" s="45"/>
      <c r="O281" s="79"/>
    </row>
    <row r="282" spans="1:15" x14ac:dyDescent="0.2">
      <c r="A282" s="97"/>
      <c r="B282" s="30"/>
      <c r="D282" s="57" t="s">
        <v>198</v>
      </c>
      <c r="E282" s="117" t="s">
        <v>197</v>
      </c>
      <c r="F282" s="101"/>
      <c r="J282" s="29"/>
      <c r="K282" s="100"/>
      <c r="L282" s="28"/>
      <c r="M282" s="45"/>
      <c r="O282" s="79"/>
    </row>
    <row r="283" spans="1:15" x14ac:dyDescent="0.2">
      <c r="A283" s="97"/>
      <c r="B283" s="30"/>
      <c r="D283" s="57"/>
      <c r="E283" s="117"/>
      <c r="F283" s="101"/>
      <c r="J283" s="29"/>
      <c r="K283" s="100"/>
      <c r="L283" s="28"/>
      <c r="M283" s="45"/>
      <c r="O283" s="79"/>
    </row>
    <row r="284" spans="1:15" x14ac:dyDescent="0.2">
      <c r="A284" s="97"/>
      <c r="B284" s="30"/>
      <c r="D284" s="110">
        <v>13</v>
      </c>
      <c r="E284" s="109" t="s">
        <v>196</v>
      </c>
      <c r="F284" s="101"/>
      <c r="J284" s="29"/>
      <c r="K284" s="100"/>
      <c r="L284" s="28"/>
      <c r="M284" s="45"/>
      <c r="O284" s="79"/>
    </row>
    <row r="285" spans="1:15" x14ac:dyDescent="0.2">
      <c r="A285" s="97"/>
      <c r="B285" s="30"/>
      <c r="D285" s="105"/>
      <c r="E285" s="111" t="s">
        <v>148</v>
      </c>
      <c r="F285" s="101"/>
      <c r="J285" s="29"/>
      <c r="K285" s="112"/>
      <c r="L285" s="28"/>
      <c r="M285" s="45"/>
      <c r="O285" s="79"/>
    </row>
    <row r="286" spans="1:15" x14ac:dyDescent="0.2">
      <c r="A286" s="97"/>
      <c r="B286" s="30"/>
      <c r="D286" s="54" t="s">
        <v>36</v>
      </c>
      <c r="E286" s="26" t="s">
        <v>195</v>
      </c>
      <c r="F286" s="101"/>
      <c r="J286" s="29"/>
      <c r="K286" s="112"/>
      <c r="L286" s="28"/>
      <c r="M286" s="45"/>
      <c r="O286" s="79"/>
    </row>
    <row r="287" spans="1:15" x14ac:dyDescent="0.2">
      <c r="A287" s="97"/>
      <c r="B287" s="33"/>
      <c r="D287" s="54" t="s">
        <v>36</v>
      </c>
      <c r="E287" s="26" t="s">
        <v>194</v>
      </c>
      <c r="F287" s="101"/>
      <c r="J287" s="29"/>
      <c r="K287" s="112"/>
      <c r="L287" s="28"/>
      <c r="M287" s="45"/>
      <c r="O287" s="79"/>
    </row>
    <row r="288" spans="1:15" x14ac:dyDescent="0.2">
      <c r="A288" s="97"/>
      <c r="B288" s="33"/>
      <c r="D288" s="54" t="s">
        <v>36</v>
      </c>
      <c r="E288" s="26" t="s">
        <v>193</v>
      </c>
      <c r="F288" s="101"/>
      <c r="J288" s="29"/>
      <c r="K288" s="112"/>
      <c r="L288" s="28"/>
      <c r="M288" s="45"/>
      <c r="O288" s="79"/>
    </row>
    <row r="289" spans="1:15" x14ac:dyDescent="0.2">
      <c r="A289" s="97"/>
      <c r="B289" s="30"/>
      <c r="D289" s="54" t="s">
        <v>36</v>
      </c>
      <c r="E289" s="26" t="s">
        <v>133</v>
      </c>
      <c r="F289" s="101"/>
      <c r="J289" s="29"/>
      <c r="K289" s="112"/>
      <c r="L289" s="28"/>
      <c r="M289" s="45"/>
      <c r="O289" s="79"/>
    </row>
    <row r="290" spans="1:15" x14ac:dyDescent="0.2">
      <c r="A290" s="97"/>
      <c r="B290" s="107" t="s">
        <v>192</v>
      </c>
      <c r="D290" s="54" t="s">
        <v>36</v>
      </c>
      <c r="E290" s="26" t="s">
        <v>143</v>
      </c>
      <c r="F290" s="101"/>
      <c r="J290" s="29"/>
      <c r="K290" s="112"/>
      <c r="L290" s="28"/>
      <c r="M290" s="45"/>
      <c r="O290" s="79"/>
    </row>
    <row r="291" spans="1:15" x14ac:dyDescent="0.2">
      <c r="A291" s="97"/>
      <c r="B291" s="107"/>
      <c r="D291" s="54" t="s">
        <v>36</v>
      </c>
      <c r="E291" s="26" t="s">
        <v>142</v>
      </c>
      <c r="F291" s="101"/>
      <c r="J291" s="29"/>
      <c r="K291" s="112"/>
      <c r="L291" s="28"/>
      <c r="M291" s="45"/>
      <c r="O291" s="79"/>
    </row>
    <row r="292" spans="1:15" x14ac:dyDescent="0.2">
      <c r="A292" s="97"/>
      <c r="B292" s="107"/>
      <c r="D292" s="105"/>
      <c r="E292" s="111"/>
      <c r="F292" s="101"/>
      <c r="J292" s="29"/>
      <c r="K292" s="100"/>
      <c r="L292" s="28"/>
      <c r="M292" s="45"/>
      <c r="O292" s="79"/>
    </row>
    <row r="293" spans="1:15" x14ac:dyDescent="0.2">
      <c r="A293" s="97"/>
      <c r="B293" s="107"/>
      <c r="D293" s="105"/>
      <c r="E293" s="111" t="s">
        <v>141</v>
      </c>
      <c r="F293" s="101"/>
      <c r="J293" s="29"/>
      <c r="K293" s="100"/>
      <c r="L293" s="28"/>
      <c r="M293" s="45"/>
      <c r="O293" s="79"/>
    </row>
    <row r="294" spans="1:15" ht="15.75" x14ac:dyDescent="0.25">
      <c r="A294" s="97"/>
      <c r="B294" s="107"/>
      <c r="D294" s="54" t="s">
        <v>36</v>
      </c>
      <c r="E294" s="115" t="s">
        <v>140</v>
      </c>
      <c r="F294" s="101"/>
      <c r="J294" s="29"/>
      <c r="K294" s="112"/>
      <c r="L294" s="28"/>
      <c r="M294" s="45"/>
      <c r="O294" s="79"/>
    </row>
    <row r="295" spans="1:15" ht="15.75" x14ac:dyDescent="0.25">
      <c r="A295" s="97"/>
      <c r="B295" s="107"/>
      <c r="D295" s="105"/>
      <c r="E295" s="115"/>
      <c r="F295" s="114" t="s">
        <v>139</v>
      </c>
      <c r="J295" s="29"/>
      <c r="K295" s="100"/>
      <c r="L295" s="28"/>
      <c r="M295" s="45"/>
      <c r="O295" s="79"/>
    </row>
    <row r="296" spans="1:15" x14ac:dyDescent="0.2">
      <c r="A296" s="97"/>
      <c r="B296" s="107"/>
      <c r="D296" s="54" t="s">
        <v>36</v>
      </c>
      <c r="E296" s="26" t="s">
        <v>191</v>
      </c>
      <c r="F296" s="101"/>
      <c r="J296" s="29"/>
      <c r="K296" s="112"/>
      <c r="L296" s="28"/>
      <c r="M296" s="45"/>
      <c r="O296" s="79"/>
    </row>
    <row r="297" spans="1:15" x14ac:dyDescent="0.2">
      <c r="A297" s="97"/>
      <c r="B297" s="107"/>
      <c r="D297" s="105"/>
      <c r="E297" s="26"/>
      <c r="F297" s="35" t="s">
        <v>137</v>
      </c>
      <c r="J297" s="29"/>
      <c r="K297" s="112"/>
      <c r="L297" s="28"/>
      <c r="M297" s="45"/>
      <c r="O297" s="79"/>
    </row>
    <row r="298" spans="1:15" x14ac:dyDescent="0.2">
      <c r="A298" s="97"/>
      <c r="B298" s="54" t="s">
        <v>190</v>
      </c>
      <c r="D298" s="105"/>
      <c r="E298" s="26"/>
      <c r="F298" s="35" t="s">
        <v>135</v>
      </c>
      <c r="J298" s="29"/>
      <c r="K298" s="112"/>
      <c r="L298" s="28"/>
      <c r="M298" s="45"/>
      <c r="O298" s="79"/>
    </row>
    <row r="299" spans="1:15" x14ac:dyDescent="0.2">
      <c r="A299" s="97"/>
      <c r="B299" s="54"/>
      <c r="D299" s="105"/>
      <c r="E299" s="26"/>
      <c r="F299" s="35" t="s">
        <v>134</v>
      </c>
      <c r="J299" s="29"/>
      <c r="K299" s="112"/>
      <c r="L299" s="28"/>
      <c r="M299" s="45"/>
      <c r="O299" s="79"/>
    </row>
    <row r="300" spans="1:15" x14ac:dyDescent="0.2">
      <c r="A300" s="97"/>
      <c r="B300" s="54"/>
      <c r="D300" s="54" t="s">
        <v>36</v>
      </c>
      <c r="E300" s="26" t="s">
        <v>189</v>
      </c>
      <c r="F300" s="101"/>
      <c r="J300" s="29"/>
      <c r="K300" s="112"/>
      <c r="L300" s="28"/>
      <c r="M300" s="45"/>
      <c r="O300" s="79"/>
    </row>
    <row r="301" spans="1:15" x14ac:dyDescent="0.2">
      <c r="A301" s="97"/>
      <c r="B301" s="54"/>
      <c r="D301" s="105"/>
      <c r="E301" s="26"/>
      <c r="F301" s="35" t="s">
        <v>137</v>
      </c>
      <c r="J301" s="29"/>
      <c r="K301" s="112"/>
      <c r="L301" s="28"/>
      <c r="M301" s="45"/>
      <c r="O301" s="79"/>
    </row>
    <row r="302" spans="1:15" x14ac:dyDescent="0.2">
      <c r="A302" s="97"/>
      <c r="B302" s="54"/>
      <c r="D302" s="105"/>
      <c r="E302" s="26"/>
      <c r="F302" s="35" t="s">
        <v>135</v>
      </c>
      <c r="J302" s="29"/>
      <c r="K302" s="112"/>
      <c r="L302" s="28"/>
      <c r="M302" s="45"/>
      <c r="O302" s="79"/>
    </row>
    <row r="303" spans="1:15" x14ac:dyDescent="0.2">
      <c r="A303" s="97"/>
      <c r="B303" s="54"/>
      <c r="D303" s="105"/>
      <c r="E303" s="26"/>
      <c r="F303" s="35" t="s">
        <v>134</v>
      </c>
      <c r="J303" s="29"/>
      <c r="K303" s="112"/>
      <c r="L303" s="28"/>
      <c r="M303" s="45"/>
      <c r="O303" s="79"/>
    </row>
    <row r="304" spans="1:15" x14ac:dyDescent="0.2">
      <c r="A304" s="97"/>
      <c r="B304" s="54"/>
      <c r="D304" s="54" t="s">
        <v>36</v>
      </c>
      <c r="E304" s="26" t="s">
        <v>133</v>
      </c>
      <c r="F304" s="101"/>
      <c r="J304" s="29"/>
      <c r="K304" s="112"/>
      <c r="L304" s="28"/>
      <c r="M304" s="45"/>
      <c r="O304" s="79"/>
    </row>
    <row r="305" spans="1:15" x14ac:dyDescent="0.2">
      <c r="A305" s="97"/>
      <c r="B305" s="54"/>
      <c r="D305" s="54" t="s">
        <v>36</v>
      </c>
      <c r="E305" s="26" t="s">
        <v>188</v>
      </c>
      <c r="F305" s="101"/>
      <c r="J305" s="29"/>
      <c r="K305" s="112"/>
      <c r="L305" s="28"/>
      <c r="M305" s="45"/>
      <c r="O305" s="79"/>
    </row>
    <row r="306" spans="1:15" x14ac:dyDescent="0.2">
      <c r="A306" s="97"/>
      <c r="B306" s="54"/>
      <c r="D306" s="105"/>
      <c r="E306" s="111"/>
      <c r="F306" s="101"/>
      <c r="J306" s="29"/>
      <c r="K306" s="100"/>
      <c r="L306" s="28"/>
      <c r="M306" s="45"/>
      <c r="O306" s="79"/>
    </row>
    <row r="307" spans="1:15" x14ac:dyDescent="0.2">
      <c r="A307" s="97"/>
      <c r="B307" s="54"/>
      <c r="D307" s="105"/>
      <c r="E307" s="111" t="s">
        <v>187</v>
      </c>
      <c r="F307" s="101"/>
      <c r="J307" s="29"/>
      <c r="K307" s="112"/>
      <c r="L307" s="28"/>
      <c r="M307" s="45"/>
      <c r="O307" s="79"/>
    </row>
    <row r="308" spans="1:15" x14ac:dyDescent="0.2">
      <c r="A308" s="97"/>
      <c r="B308" s="54"/>
      <c r="D308" s="54" t="s">
        <v>36</v>
      </c>
      <c r="E308" s="26" t="s">
        <v>131</v>
      </c>
      <c r="F308" s="101"/>
      <c r="J308" s="29"/>
      <c r="K308" s="112"/>
      <c r="L308" s="28"/>
      <c r="M308" s="45"/>
      <c r="O308" s="79"/>
    </row>
    <row r="309" spans="1:15" x14ac:dyDescent="0.2">
      <c r="A309" s="97"/>
      <c r="B309" s="54"/>
      <c r="D309" s="105"/>
      <c r="E309" s="111"/>
      <c r="F309" s="101"/>
      <c r="J309" s="29"/>
      <c r="K309" s="100"/>
      <c r="L309" s="28"/>
      <c r="M309" s="45"/>
      <c r="O309" s="79"/>
    </row>
    <row r="310" spans="1:15" x14ac:dyDescent="0.2">
      <c r="A310" s="97"/>
      <c r="B310" s="54"/>
      <c r="D310" s="105"/>
      <c r="E310" s="111" t="s">
        <v>130</v>
      </c>
      <c r="F310" s="101"/>
      <c r="J310" s="29"/>
      <c r="K310" s="112"/>
      <c r="L310" s="28"/>
      <c r="M310" s="45"/>
      <c r="O310" s="79"/>
    </row>
    <row r="311" spans="1:15" x14ac:dyDescent="0.2">
      <c r="A311" s="97"/>
      <c r="B311" s="54"/>
      <c r="D311" s="54" t="s">
        <v>36</v>
      </c>
      <c r="E311" s="26" t="s">
        <v>186</v>
      </c>
      <c r="F311" s="101"/>
      <c r="J311" s="29"/>
      <c r="K311" s="108"/>
      <c r="L311" s="28"/>
      <c r="M311" s="45"/>
      <c r="O311" s="79"/>
    </row>
    <row r="312" spans="1:15" x14ac:dyDescent="0.2">
      <c r="A312" s="97"/>
      <c r="B312" s="107" t="s">
        <v>185</v>
      </c>
      <c r="D312" s="54"/>
      <c r="E312" s="26"/>
      <c r="F312" s="113" t="s">
        <v>127</v>
      </c>
      <c r="J312" s="29"/>
      <c r="K312" s="112"/>
      <c r="L312" s="28"/>
      <c r="M312" s="45"/>
      <c r="O312" s="79"/>
    </row>
    <row r="313" spans="1:15" x14ac:dyDescent="0.2">
      <c r="A313" s="97"/>
      <c r="B313" s="107"/>
      <c r="D313" s="54" t="s">
        <v>36</v>
      </c>
      <c r="E313" s="26" t="s">
        <v>184</v>
      </c>
      <c r="F313" s="101"/>
      <c r="J313" s="29"/>
      <c r="K313" s="112"/>
      <c r="L313" s="28"/>
      <c r="M313" s="45"/>
      <c r="O313" s="79"/>
    </row>
    <row r="314" spans="1:15" x14ac:dyDescent="0.2">
      <c r="A314" s="97"/>
      <c r="B314" s="107"/>
      <c r="D314" s="105"/>
      <c r="E314" s="111"/>
      <c r="F314" s="113" t="s">
        <v>125</v>
      </c>
      <c r="J314" s="29"/>
      <c r="K314" s="100"/>
      <c r="L314" s="28"/>
      <c r="M314" s="45"/>
      <c r="O314" s="79"/>
    </row>
    <row r="315" spans="1:15" x14ac:dyDescent="0.2">
      <c r="A315" s="97"/>
      <c r="B315" s="54" t="s">
        <v>183</v>
      </c>
      <c r="D315" s="105"/>
      <c r="E315" s="111"/>
      <c r="F315" s="101"/>
      <c r="J315" s="29"/>
      <c r="K315" s="100"/>
      <c r="L315" s="28"/>
      <c r="M315" s="45"/>
      <c r="O315" s="79"/>
    </row>
    <row r="316" spans="1:15" x14ac:dyDescent="0.2">
      <c r="A316" s="97"/>
      <c r="B316" s="54"/>
      <c r="D316" s="26"/>
      <c r="E316" s="111" t="s">
        <v>123</v>
      </c>
      <c r="F316" s="101"/>
      <c r="J316" s="29"/>
      <c r="K316" s="112"/>
      <c r="L316" s="28"/>
      <c r="M316" s="45"/>
      <c r="O316" s="79"/>
    </row>
    <row r="317" spans="1:15" x14ac:dyDescent="0.2">
      <c r="A317" s="97"/>
      <c r="B317" s="54"/>
      <c r="D317" s="54" t="s">
        <v>36</v>
      </c>
      <c r="E317" s="26" t="s">
        <v>182</v>
      </c>
      <c r="F317" s="101"/>
      <c r="J317" s="29"/>
      <c r="K317" s="112"/>
      <c r="L317" s="28"/>
      <c r="M317" s="45"/>
      <c r="O317" s="79"/>
    </row>
    <row r="318" spans="1:15" x14ac:dyDescent="0.2">
      <c r="A318" s="97"/>
      <c r="B318" s="54"/>
      <c r="D318" s="54"/>
      <c r="E318" s="111"/>
      <c r="F318" s="101"/>
      <c r="J318" s="29"/>
      <c r="K318" s="29"/>
      <c r="L318" s="28"/>
      <c r="M318" s="45"/>
      <c r="O318" s="79"/>
    </row>
    <row r="319" spans="1:15" x14ac:dyDescent="0.2">
      <c r="A319" s="97"/>
      <c r="B319" s="54"/>
      <c r="D319" s="26"/>
      <c r="E319" s="111" t="s">
        <v>121</v>
      </c>
      <c r="F319" s="101"/>
      <c r="J319" s="29"/>
      <c r="K319" s="112"/>
      <c r="L319" s="28"/>
      <c r="M319" s="45"/>
      <c r="O319" s="79"/>
    </row>
    <row r="320" spans="1:15" x14ac:dyDescent="0.2">
      <c r="A320" s="97"/>
      <c r="B320" s="54"/>
      <c r="D320" s="54" t="s">
        <v>36</v>
      </c>
      <c r="E320" s="26" t="s">
        <v>181</v>
      </c>
      <c r="F320" s="101"/>
      <c r="J320" s="29"/>
      <c r="K320" s="112"/>
      <c r="L320" s="28"/>
      <c r="M320" s="45"/>
      <c r="O320" s="79"/>
    </row>
    <row r="321" spans="1:15" x14ac:dyDescent="0.2">
      <c r="A321" s="97"/>
      <c r="B321" s="107" t="s">
        <v>180</v>
      </c>
      <c r="D321" s="54"/>
      <c r="E321" s="111"/>
      <c r="F321" s="101"/>
      <c r="J321" s="29"/>
      <c r="K321" s="29"/>
      <c r="L321" s="29"/>
      <c r="M321" s="45"/>
      <c r="O321" s="79"/>
    </row>
    <row r="322" spans="1:15" x14ac:dyDescent="0.2">
      <c r="A322" s="97"/>
      <c r="B322" s="107"/>
      <c r="D322" s="26"/>
      <c r="E322" s="111" t="s">
        <v>118</v>
      </c>
      <c r="F322" s="101"/>
      <c r="J322" s="29"/>
      <c r="K322" s="112"/>
      <c r="L322" s="28"/>
      <c r="M322" s="45"/>
      <c r="O322" s="79"/>
    </row>
    <row r="323" spans="1:15" x14ac:dyDescent="0.2">
      <c r="A323" s="97"/>
      <c r="B323" s="107"/>
      <c r="D323" s="54" t="s">
        <v>36</v>
      </c>
      <c r="E323" s="35" t="s">
        <v>117</v>
      </c>
      <c r="F323" s="101"/>
      <c r="J323" s="29"/>
      <c r="K323" s="112"/>
      <c r="L323" s="28"/>
      <c r="M323" s="45"/>
      <c r="O323" s="79"/>
    </row>
    <row r="324" spans="1:15" x14ac:dyDescent="0.2">
      <c r="A324" s="97"/>
      <c r="B324" s="54" t="s">
        <v>179</v>
      </c>
      <c r="D324" s="54"/>
      <c r="E324" s="111"/>
      <c r="F324" s="101"/>
      <c r="J324" s="29"/>
      <c r="K324" s="29"/>
      <c r="L324" s="28"/>
      <c r="M324" s="45"/>
      <c r="O324" s="79"/>
    </row>
    <row r="325" spans="1:15" x14ac:dyDescent="0.2">
      <c r="A325" s="97"/>
      <c r="B325" s="54"/>
      <c r="D325" s="26"/>
      <c r="E325" s="111" t="s">
        <v>178</v>
      </c>
      <c r="F325" s="101"/>
      <c r="J325" s="29"/>
      <c r="K325" s="112">
        <f>K326+K328</f>
        <v>94432</v>
      </c>
      <c r="L325" s="28"/>
      <c r="M325" s="45"/>
      <c r="O325" s="79"/>
    </row>
    <row r="326" spans="1:15" x14ac:dyDescent="0.2">
      <c r="A326" s="97"/>
      <c r="B326" s="54"/>
      <c r="D326" s="54" t="s">
        <v>36</v>
      </c>
      <c r="E326" s="26" t="s">
        <v>177</v>
      </c>
      <c r="F326" s="101"/>
      <c r="J326" s="29"/>
      <c r="K326" s="112">
        <v>72176</v>
      </c>
      <c r="L326" s="28"/>
      <c r="M326" s="45"/>
      <c r="O326" s="79"/>
    </row>
    <row r="327" spans="1:15" x14ac:dyDescent="0.2">
      <c r="A327" s="97"/>
      <c r="B327" s="107" t="s">
        <v>176</v>
      </c>
      <c r="D327" s="54" t="s">
        <v>36</v>
      </c>
      <c r="E327" s="26" t="s">
        <v>175</v>
      </c>
      <c r="F327" s="101"/>
      <c r="J327" s="29"/>
      <c r="K327" s="112"/>
      <c r="L327" s="28"/>
      <c r="M327" s="45"/>
      <c r="O327" s="79"/>
    </row>
    <row r="328" spans="1:15" x14ac:dyDescent="0.2">
      <c r="A328" s="97"/>
      <c r="B328" s="107"/>
      <c r="D328" s="54" t="s">
        <v>36</v>
      </c>
      <c r="E328" s="26" t="s">
        <v>174</v>
      </c>
      <c r="F328" s="101"/>
      <c r="J328" s="29"/>
      <c r="K328" s="108">
        <v>22256</v>
      </c>
      <c r="L328" s="28"/>
      <c r="M328" s="45"/>
      <c r="O328" s="79"/>
    </row>
    <row r="329" spans="1:15" x14ac:dyDescent="0.2">
      <c r="A329" s="97"/>
      <c r="B329" s="107"/>
      <c r="D329" s="54" t="s">
        <v>36</v>
      </c>
      <c r="E329" s="26" t="s">
        <v>173</v>
      </c>
      <c r="F329" s="101"/>
      <c r="J329" s="29"/>
      <c r="K329" s="112"/>
      <c r="L329" s="28"/>
      <c r="M329" s="45"/>
      <c r="O329" s="79"/>
    </row>
    <row r="330" spans="1:15" x14ac:dyDescent="0.2">
      <c r="A330" s="97"/>
      <c r="B330" s="54" t="s">
        <v>172</v>
      </c>
      <c r="D330" s="54" t="s">
        <v>36</v>
      </c>
      <c r="E330" s="26" t="s">
        <v>171</v>
      </c>
      <c r="F330" s="101"/>
      <c r="J330" s="29"/>
      <c r="K330" s="112"/>
      <c r="L330" s="28"/>
      <c r="M330" s="45"/>
      <c r="O330" s="79"/>
    </row>
    <row r="331" spans="1:15" x14ac:dyDescent="0.2">
      <c r="A331" s="97"/>
      <c r="B331" s="54"/>
      <c r="D331" s="54"/>
      <c r="E331" s="111"/>
      <c r="F331" s="101"/>
      <c r="J331" s="29"/>
      <c r="K331" s="29"/>
      <c r="L331" s="28"/>
      <c r="M331" s="45"/>
      <c r="O331" s="79"/>
    </row>
    <row r="332" spans="1:15" x14ac:dyDescent="0.2">
      <c r="A332" s="97"/>
      <c r="B332" s="54"/>
      <c r="D332" s="26"/>
      <c r="E332" s="111" t="s">
        <v>170</v>
      </c>
      <c r="F332" s="101"/>
      <c r="J332" s="29"/>
      <c r="K332" s="112">
        <f>SUM(K334:K340)</f>
        <v>131231</v>
      </c>
      <c r="L332" s="28"/>
      <c r="M332" s="45"/>
      <c r="O332" s="79"/>
    </row>
    <row r="333" spans="1:15" x14ac:dyDescent="0.2">
      <c r="A333" s="97"/>
      <c r="B333" s="54"/>
      <c r="D333" s="54" t="s">
        <v>36</v>
      </c>
      <c r="E333" s="26" t="s">
        <v>169</v>
      </c>
      <c r="F333" s="101"/>
      <c r="J333" s="29"/>
      <c r="K333" s="112"/>
      <c r="L333" s="28"/>
      <c r="M333" s="45"/>
      <c r="O333" s="79"/>
    </row>
    <row r="334" spans="1:15" x14ac:dyDescent="0.2">
      <c r="A334" s="97"/>
      <c r="B334" s="54"/>
      <c r="D334" s="54" t="s">
        <v>36</v>
      </c>
      <c r="E334" s="26" t="s">
        <v>168</v>
      </c>
      <c r="F334" s="101"/>
      <c r="J334" s="29"/>
      <c r="K334" s="112"/>
      <c r="L334" s="28"/>
      <c r="M334" s="45"/>
      <c r="O334" s="79"/>
    </row>
    <row r="335" spans="1:15" x14ac:dyDescent="0.2">
      <c r="A335" s="97"/>
      <c r="B335" s="54"/>
      <c r="D335" s="54" t="s">
        <v>36</v>
      </c>
      <c r="E335" s="26" t="s">
        <v>167</v>
      </c>
      <c r="F335" s="101"/>
      <c r="J335" s="29"/>
      <c r="K335" s="112"/>
      <c r="L335" s="28"/>
      <c r="M335" s="45"/>
      <c r="O335" s="79"/>
    </row>
    <row r="336" spans="1:15" x14ac:dyDescent="0.2">
      <c r="A336" s="97"/>
      <c r="B336" s="54"/>
      <c r="D336" s="54" t="s">
        <v>36</v>
      </c>
      <c r="E336" s="26" t="s">
        <v>166</v>
      </c>
      <c r="F336" s="101"/>
      <c r="J336" s="29"/>
      <c r="K336" s="112">
        <v>56964</v>
      </c>
      <c r="L336" s="28"/>
      <c r="M336" s="45"/>
      <c r="O336" s="79"/>
    </row>
    <row r="337" spans="1:15" x14ac:dyDescent="0.2">
      <c r="A337" s="97"/>
      <c r="B337" s="107" t="s">
        <v>165</v>
      </c>
      <c r="D337" s="54" t="s">
        <v>36</v>
      </c>
      <c r="E337" s="26" t="s">
        <v>164</v>
      </c>
      <c r="F337" s="101"/>
      <c r="J337" s="29"/>
      <c r="K337" s="112">
        <v>74267</v>
      </c>
      <c r="L337" s="28"/>
      <c r="M337" s="45"/>
      <c r="O337" s="79"/>
    </row>
    <row r="338" spans="1:15" x14ac:dyDescent="0.2">
      <c r="A338" s="97"/>
      <c r="B338" s="107"/>
      <c r="D338" s="54" t="s">
        <v>36</v>
      </c>
      <c r="E338" s="26" t="s">
        <v>163</v>
      </c>
      <c r="F338" s="101"/>
      <c r="J338" s="29"/>
      <c r="K338" s="112"/>
      <c r="L338" s="28"/>
      <c r="M338" s="45"/>
      <c r="O338" s="79"/>
    </row>
    <row r="339" spans="1:15" x14ac:dyDescent="0.2">
      <c r="A339" s="97"/>
      <c r="B339" s="107"/>
      <c r="D339" s="54" t="s">
        <v>36</v>
      </c>
      <c r="E339" s="26" t="s">
        <v>162</v>
      </c>
      <c r="F339" s="101"/>
      <c r="J339" s="29"/>
      <c r="K339" s="112"/>
      <c r="L339" s="28"/>
      <c r="M339" s="45"/>
      <c r="O339" s="79"/>
    </row>
    <row r="340" spans="1:15" x14ac:dyDescent="0.2">
      <c r="A340" s="97"/>
      <c r="B340" s="107"/>
      <c r="D340" s="54" t="s">
        <v>36</v>
      </c>
      <c r="E340" s="26" t="s">
        <v>161</v>
      </c>
      <c r="F340" s="101"/>
      <c r="J340" s="29"/>
      <c r="K340" s="112"/>
      <c r="L340" s="28"/>
      <c r="M340" s="45"/>
      <c r="O340" s="79"/>
    </row>
    <row r="341" spans="1:15" x14ac:dyDescent="0.2">
      <c r="A341" s="97"/>
      <c r="B341" s="107"/>
      <c r="D341" s="54"/>
      <c r="E341" s="111"/>
      <c r="F341" s="101"/>
      <c r="J341" s="29"/>
      <c r="K341" s="29"/>
      <c r="L341" s="28"/>
      <c r="M341" s="45"/>
      <c r="O341" s="79"/>
    </row>
    <row r="342" spans="1:15" x14ac:dyDescent="0.2">
      <c r="A342" s="97"/>
      <c r="B342" s="107"/>
      <c r="D342" s="26"/>
      <c r="E342" s="111" t="s">
        <v>115</v>
      </c>
      <c r="F342" s="101"/>
      <c r="J342" s="29"/>
      <c r="K342" s="112">
        <f>K343</f>
        <v>0</v>
      </c>
      <c r="L342" s="28"/>
      <c r="M342" s="45"/>
      <c r="O342" s="79"/>
    </row>
    <row r="343" spans="1:15" x14ac:dyDescent="0.2">
      <c r="A343" s="97"/>
      <c r="B343" s="107"/>
      <c r="D343" s="54" t="s">
        <v>36</v>
      </c>
      <c r="E343" s="26" t="s">
        <v>160</v>
      </c>
      <c r="F343" s="101"/>
      <c r="J343" s="29"/>
      <c r="K343" s="112"/>
      <c r="L343" s="28"/>
      <c r="M343" s="45"/>
      <c r="O343" s="79"/>
    </row>
    <row r="344" spans="1:15" x14ac:dyDescent="0.2">
      <c r="A344" s="97"/>
      <c r="B344" s="107"/>
      <c r="D344" s="54" t="s">
        <v>36</v>
      </c>
      <c r="E344" s="26" t="s">
        <v>159</v>
      </c>
      <c r="F344" s="101"/>
      <c r="J344" s="29"/>
      <c r="K344" s="112"/>
      <c r="L344" s="28"/>
      <c r="M344" s="45"/>
      <c r="O344" s="79"/>
    </row>
    <row r="345" spans="1:15" x14ac:dyDescent="0.2">
      <c r="A345" s="97"/>
      <c r="B345" s="107"/>
      <c r="D345" s="54"/>
      <c r="E345" s="111"/>
      <c r="F345" s="101"/>
      <c r="J345" s="29"/>
      <c r="K345" s="100"/>
      <c r="L345" s="28"/>
      <c r="M345" s="45"/>
      <c r="O345" s="79"/>
    </row>
    <row r="346" spans="1:15" x14ac:dyDescent="0.2">
      <c r="A346" s="97"/>
      <c r="B346" s="107"/>
      <c r="D346" s="110">
        <v>14</v>
      </c>
      <c r="E346" s="109" t="s">
        <v>158</v>
      </c>
      <c r="F346" s="101"/>
      <c r="J346" s="29"/>
      <c r="K346" s="112"/>
      <c r="L346" s="28"/>
      <c r="M346" s="45"/>
      <c r="O346" s="79"/>
    </row>
    <row r="347" spans="1:15" x14ac:dyDescent="0.2">
      <c r="A347" s="97"/>
      <c r="B347" s="107" t="s">
        <v>157</v>
      </c>
      <c r="D347" s="54" t="s">
        <v>36</v>
      </c>
      <c r="E347" s="26" t="s">
        <v>156</v>
      </c>
      <c r="F347" s="101"/>
      <c r="J347" s="29"/>
      <c r="K347" s="112"/>
      <c r="L347" s="28"/>
      <c r="M347" s="45"/>
      <c r="O347" s="79"/>
    </row>
    <row r="348" spans="1:15" x14ac:dyDescent="0.2">
      <c r="A348" s="97"/>
      <c r="B348" s="107"/>
      <c r="D348" s="54" t="s">
        <v>36</v>
      </c>
      <c r="E348" s="26" t="s">
        <v>155</v>
      </c>
      <c r="F348" s="101"/>
      <c r="J348" s="29"/>
      <c r="K348" s="112"/>
      <c r="L348" s="28"/>
      <c r="M348" s="45"/>
      <c r="O348" s="79"/>
    </row>
    <row r="349" spans="1:15" x14ac:dyDescent="0.2">
      <c r="A349" s="97"/>
      <c r="B349" s="107"/>
      <c r="D349" s="110"/>
      <c r="E349" s="109"/>
      <c r="F349" s="101"/>
      <c r="J349" s="29"/>
      <c r="K349" s="100"/>
      <c r="L349" s="28"/>
      <c r="M349" s="45"/>
      <c r="O349" s="79"/>
    </row>
    <row r="350" spans="1:15" x14ac:dyDescent="0.2">
      <c r="A350" s="97"/>
      <c r="B350" s="107"/>
      <c r="D350" s="110">
        <v>15</v>
      </c>
      <c r="E350" s="109" t="s">
        <v>154</v>
      </c>
      <c r="F350" s="101"/>
      <c r="J350" s="29"/>
      <c r="K350" s="112"/>
      <c r="L350" s="28"/>
      <c r="M350" s="45"/>
      <c r="O350" s="79"/>
    </row>
    <row r="351" spans="1:15" x14ac:dyDescent="0.2">
      <c r="A351" s="97"/>
      <c r="B351" s="30"/>
      <c r="D351" s="54" t="s">
        <v>36</v>
      </c>
      <c r="E351" s="116" t="s">
        <v>153</v>
      </c>
      <c r="F351" s="101"/>
      <c r="J351" s="29"/>
      <c r="K351" s="112"/>
      <c r="L351" s="28"/>
      <c r="M351" s="45"/>
      <c r="O351" s="79"/>
    </row>
    <row r="352" spans="1:15" x14ac:dyDescent="0.2">
      <c r="A352" s="97"/>
      <c r="B352" s="30"/>
      <c r="D352" s="54" t="s">
        <v>36</v>
      </c>
      <c r="E352" s="26" t="s">
        <v>152</v>
      </c>
      <c r="F352" s="101"/>
      <c r="J352" s="29"/>
      <c r="K352" s="112"/>
      <c r="L352" s="28"/>
      <c r="M352" s="45"/>
      <c r="O352" s="79"/>
    </row>
    <row r="353" spans="1:15" x14ac:dyDescent="0.2">
      <c r="A353" s="97"/>
      <c r="B353" s="30"/>
      <c r="D353" s="110"/>
      <c r="E353" s="109"/>
      <c r="F353" s="101"/>
      <c r="J353" s="29"/>
      <c r="K353" s="100"/>
      <c r="L353" s="28"/>
      <c r="M353" s="45"/>
      <c r="O353" s="79"/>
    </row>
    <row r="354" spans="1:15" x14ac:dyDescent="0.2">
      <c r="A354" s="97"/>
      <c r="B354" s="30"/>
      <c r="D354" s="110">
        <v>16</v>
      </c>
      <c r="E354" s="109" t="s">
        <v>151</v>
      </c>
      <c r="F354" s="101"/>
      <c r="J354" s="29"/>
      <c r="K354" s="112"/>
      <c r="L354" s="28"/>
      <c r="M354" s="45"/>
      <c r="O354" s="79"/>
    </row>
    <row r="355" spans="1:15" x14ac:dyDescent="0.2">
      <c r="A355" s="97"/>
      <c r="B355" s="30"/>
      <c r="D355" s="54" t="s">
        <v>36</v>
      </c>
      <c r="E355" s="116" t="s">
        <v>150</v>
      </c>
      <c r="F355" s="101"/>
      <c r="J355" s="29"/>
      <c r="K355" s="112"/>
      <c r="L355" s="28"/>
      <c r="M355" s="45"/>
      <c r="O355" s="79"/>
    </row>
    <row r="356" spans="1:15" x14ac:dyDescent="0.2">
      <c r="A356" s="97"/>
      <c r="B356" s="30"/>
      <c r="D356" s="105"/>
      <c r="E356" s="101"/>
      <c r="F356" s="101"/>
      <c r="J356" s="29"/>
      <c r="K356" s="100"/>
      <c r="L356" s="28"/>
      <c r="M356" s="45"/>
      <c r="O356" s="79"/>
    </row>
    <row r="357" spans="1:15" x14ac:dyDescent="0.2">
      <c r="A357" s="97"/>
      <c r="B357" s="30"/>
      <c r="D357" s="110">
        <v>17</v>
      </c>
      <c r="E357" s="109" t="s">
        <v>149</v>
      </c>
      <c r="F357" s="101"/>
      <c r="J357" s="29"/>
      <c r="K357" s="100"/>
      <c r="L357" s="28"/>
      <c r="M357" s="45"/>
      <c r="O357" s="79"/>
    </row>
    <row r="358" spans="1:15" x14ac:dyDescent="0.2">
      <c r="A358" s="97"/>
      <c r="B358" s="30"/>
      <c r="D358" s="105"/>
      <c r="E358" s="111" t="s">
        <v>148</v>
      </c>
      <c r="F358" s="101"/>
      <c r="J358" s="29"/>
      <c r="K358" s="112"/>
      <c r="L358" s="28"/>
      <c r="M358" s="45"/>
      <c r="O358" s="79"/>
    </row>
    <row r="359" spans="1:15" x14ac:dyDescent="0.2">
      <c r="A359" s="97"/>
      <c r="B359" s="30"/>
      <c r="D359" s="54" t="s">
        <v>36</v>
      </c>
      <c r="E359" s="26" t="s">
        <v>147</v>
      </c>
      <c r="F359" s="101"/>
      <c r="J359" s="29"/>
      <c r="K359" s="112"/>
      <c r="L359" s="28"/>
      <c r="M359" s="45"/>
      <c r="O359" s="79"/>
    </row>
    <row r="360" spans="1:15" x14ac:dyDescent="0.2">
      <c r="A360" s="97"/>
      <c r="B360" s="30"/>
      <c r="D360" s="54" t="s">
        <v>36</v>
      </c>
      <c r="E360" s="26" t="s">
        <v>146</v>
      </c>
      <c r="F360" s="101"/>
      <c r="J360" s="29"/>
      <c r="K360" s="112"/>
      <c r="L360" s="28"/>
      <c r="M360" s="45"/>
      <c r="O360" s="79"/>
    </row>
    <row r="361" spans="1:15" x14ac:dyDescent="0.2">
      <c r="A361" s="97"/>
      <c r="B361" s="33"/>
      <c r="D361" s="54" t="s">
        <v>36</v>
      </c>
      <c r="E361" s="26" t="s">
        <v>145</v>
      </c>
      <c r="F361" s="101"/>
      <c r="J361" s="29"/>
      <c r="K361" s="112"/>
      <c r="L361" s="28"/>
      <c r="M361" s="45"/>
      <c r="O361" s="79"/>
    </row>
    <row r="362" spans="1:15" x14ac:dyDescent="0.2">
      <c r="A362" s="97"/>
      <c r="B362" s="30"/>
      <c r="D362" s="54" t="s">
        <v>36</v>
      </c>
      <c r="E362" s="26" t="s">
        <v>133</v>
      </c>
      <c r="F362" s="101"/>
      <c r="J362" s="29"/>
      <c r="K362" s="112"/>
      <c r="L362" s="28"/>
      <c r="M362" s="45"/>
      <c r="O362" s="79"/>
    </row>
    <row r="363" spans="1:15" x14ac:dyDescent="0.2">
      <c r="A363" s="97"/>
      <c r="B363" s="54" t="s">
        <v>144</v>
      </c>
      <c r="D363" s="54" t="s">
        <v>36</v>
      </c>
      <c r="E363" s="26" t="s">
        <v>143</v>
      </c>
      <c r="F363" s="101"/>
      <c r="J363" s="29"/>
      <c r="K363" s="112"/>
      <c r="L363" s="28"/>
      <c r="M363" s="45"/>
      <c r="O363" s="79"/>
    </row>
    <row r="364" spans="1:15" x14ac:dyDescent="0.2">
      <c r="A364" s="97"/>
      <c r="B364" s="54"/>
      <c r="D364" s="54" t="s">
        <v>36</v>
      </c>
      <c r="E364" s="26" t="s">
        <v>142</v>
      </c>
      <c r="F364" s="101"/>
      <c r="J364" s="29"/>
      <c r="K364" s="112"/>
      <c r="L364" s="28"/>
      <c r="M364" s="45"/>
      <c r="O364" s="79"/>
    </row>
    <row r="365" spans="1:15" x14ac:dyDescent="0.2">
      <c r="A365" s="97"/>
      <c r="B365" s="54"/>
      <c r="D365" s="105"/>
      <c r="E365" s="111"/>
      <c r="F365" s="101"/>
      <c r="J365" s="29"/>
      <c r="K365" s="100"/>
      <c r="L365" s="28"/>
      <c r="M365" s="45"/>
      <c r="O365" s="79"/>
    </row>
    <row r="366" spans="1:15" x14ac:dyDescent="0.2">
      <c r="A366" s="97"/>
      <c r="B366" s="54"/>
      <c r="D366" s="105"/>
      <c r="E366" s="111" t="s">
        <v>141</v>
      </c>
      <c r="F366" s="101"/>
      <c r="J366" s="29"/>
      <c r="K366" s="100"/>
      <c r="L366" s="28"/>
      <c r="M366" s="45"/>
      <c r="O366" s="79"/>
    </row>
    <row r="367" spans="1:15" ht="15.75" x14ac:dyDescent="0.25">
      <c r="A367" s="97"/>
      <c r="B367" s="54"/>
      <c r="D367" s="54" t="s">
        <v>36</v>
      </c>
      <c r="E367" s="115" t="s">
        <v>140</v>
      </c>
      <c r="F367" s="101"/>
      <c r="J367" s="29"/>
      <c r="K367" s="112"/>
      <c r="L367" s="28"/>
      <c r="M367" s="45"/>
      <c r="O367" s="79"/>
    </row>
    <row r="368" spans="1:15" ht="15.75" x14ac:dyDescent="0.25">
      <c r="A368" s="97"/>
      <c r="B368" s="54"/>
      <c r="D368" s="105"/>
      <c r="E368" s="115"/>
      <c r="F368" s="114" t="s">
        <v>139</v>
      </c>
      <c r="J368" s="29"/>
      <c r="K368" s="100"/>
      <c r="L368" s="28"/>
      <c r="M368" s="45"/>
      <c r="O368" s="79"/>
    </row>
    <row r="369" spans="1:15" x14ac:dyDescent="0.2">
      <c r="A369" s="97"/>
      <c r="B369" s="54"/>
      <c r="D369" s="54" t="s">
        <v>36</v>
      </c>
      <c r="E369" s="26" t="s">
        <v>138</v>
      </c>
      <c r="F369" s="101"/>
      <c r="J369" s="29"/>
      <c r="K369" s="112"/>
      <c r="L369" s="28"/>
      <c r="M369" s="45"/>
      <c r="O369" s="79"/>
    </row>
    <row r="370" spans="1:15" x14ac:dyDescent="0.2">
      <c r="A370" s="97"/>
      <c r="B370" s="54"/>
      <c r="D370" s="105"/>
      <c r="E370" s="26"/>
      <c r="F370" s="35" t="s">
        <v>137</v>
      </c>
      <c r="J370" s="29"/>
      <c r="K370" s="112"/>
      <c r="L370" s="28"/>
      <c r="M370" s="45"/>
      <c r="O370" s="79"/>
    </row>
    <row r="371" spans="1:15" x14ac:dyDescent="0.2">
      <c r="A371" s="97"/>
      <c r="B371" s="107" t="s">
        <v>136</v>
      </c>
      <c r="D371" s="105"/>
      <c r="E371" s="26"/>
      <c r="F371" s="35" t="s">
        <v>135</v>
      </c>
      <c r="J371" s="29"/>
      <c r="K371" s="112"/>
      <c r="L371" s="28"/>
      <c r="M371" s="45"/>
      <c r="O371" s="79"/>
    </row>
    <row r="372" spans="1:15" x14ac:dyDescent="0.2">
      <c r="A372" s="97"/>
      <c r="B372" s="107"/>
      <c r="D372" s="105"/>
      <c r="E372" s="26"/>
      <c r="F372" s="35" t="s">
        <v>134</v>
      </c>
      <c r="J372" s="29"/>
      <c r="K372" s="112"/>
      <c r="L372" s="28"/>
      <c r="M372" s="45"/>
      <c r="O372" s="79"/>
    </row>
    <row r="373" spans="1:15" x14ac:dyDescent="0.2">
      <c r="A373" s="97"/>
      <c r="B373" s="107"/>
      <c r="D373" s="54" t="s">
        <v>36</v>
      </c>
      <c r="E373" s="26" t="s">
        <v>133</v>
      </c>
      <c r="F373" s="101"/>
      <c r="J373" s="29"/>
      <c r="K373" s="112"/>
      <c r="L373" s="28"/>
      <c r="M373" s="45"/>
      <c r="O373" s="79"/>
    </row>
    <row r="374" spans="1:15" x14ac:dyDescent="0.2">
      <c r="A374" s="97"/>
      <c r="B374" s="107"/>
      <c r="D374" s="105"/>
      <c r="E374" s="111"/>
      <c r="F374" s="101"/>
      <c r="J374" s="29"/>
      <c r="K374" s="100"/>
      <c r="L374" s="28"/>
      <c r="M374" s="45"/>
      <c r="O374" s="79"/>
    </row>
    <row r="375" spans="1:15" x14ac:dyDescent="0.2">
      <c r="A375" s="97"/>
      <c r="B375" s="107"/>
      <c r="D375" s="105"/>
      <c r="E375" s="111" t="s">
        <v>132</v>
      </c>
      <c r="F375" s="101"/>
      <c r="J375" s="29"/>
      <c r="K375" s="112"/>
      <c r="L375" s="28"/>
      <c r="M375" s="45"/>
      <c r="O375" s="79"/>
    </row>
    <row r="376" spans="1:15" x14ac:dyDescent="0.2">
      <c r="A376" s="97"/>
      <c r="B376" s="107"/>
      <c r="D376" s="54" t="s">
        <v>36</v>
      </c>
      <c r="E376" s="26" t="s">
        <v>131</v>
      </c>
      <c r="F376" s="101"/>
      <c r="J376" s="29"/>
      <c r="K376" s="112"/>
      <c r="L376" s="28"/>
      <c r="M376" s="45"/>
      <c r="O376" s="79"/>
    </row>
    <row r="377" spans="1:15" x14ac:dyDescent="0.2">
      <c r="A377" s="97"/>
      <c r="B377" s="107"/>
      <c r="D377" s="105"/>
      <c r="E377" s="111"/>
      <c r="F377" s="101"/>
      <c r="J377" s="29"/>
      <c r="K377" s="100"/>
      <c r="L377" s="28"/>
      <c r="M377" s="45"/>
      <c r="O377" s="79"/>
    </row>
    <row r="378" spans="1:15" x14ac:dyDescent="0.2">
      <c r="A378" s="97"/>
      <c r="B378" s="107"/>
      <c r="D378" s="105"/>
      <c r="E378" s="111" t="s">
        <v>130</v>
      </c>
      <c r="F378" s="101"/>
      <c r="J378" s="29"/>
      <c r="K378" s="100"/>
      <c r="L378" s="28"/>
      <c r="M378" s="45"/>
      <c r="O378" s="79"/>
    </row>
    <row r="379" spans="1:15" x14ac:dyDescent="0.2">
      <c r="A379" s="97"/>
      <c r="B379" s="107"/>
      <c r="D379" s="54" t="s">
        <v>36</v>
      </c>
      <c r="E379" s="26" t="s">
        <v>129</v>
      </c>
      <c r="F379" s="101"/>
      <c r="J379" s="29"/>
      <c r="K379" s="112">
        <v>150000</v>
      </c>
      <c r="L379" s="28"/>
      <c r="M379" s="45"/>
      <c r="O379" s="79"/>
    </row>
    <row r="380" spans="1:15" x14ac:dyDescent="0.2">
      <c r="A380" s="97"/>
      <c r="B380" s="54" t="s">
        <v>128</v>
      </c>
      <c r="D380" s="54"/>
      <c r="E380" s="26"/>
      <c r="F380" s="113" t="s">
        <v>127</v>
      </c>
      <c r="J380" s="29"/>
      <c r="K380" s="112"/>
      <c r="L380" s="28"/>
      <c r="M380" s="45"/>
      <c r="O380" s="79"/>
    </row>
    <row r="381" spans="1:15" x14ac:dyDescent="0.2">
      <c r="A381" s="97"/>
      <c r="B381" s="54"/>
      <c r="D381" s="54" t="s">
        <v>36</v>
      </c>
      <c r="E381" s="26" t="s">
        <v>126</v>
      </c>
      <c r="F381" s="101"/>
      <c r="J381" s="29"/>
      <c r="K381" s="112"/>
      <c r="L381" s="28"/>
      <c r="M381" s="45"/>
      <c r="O381" s="79"/>
    </row>
    <row r="382" spans="1:15" x14ac:dyDescent="0.2">
      <c r="A382" s="97"/>
      <c r="B382" s="54"/>
      <c r="D382" s="105"/>
      <c r="E382" s="111"/>
      <c r="F382" s="113" t="s">
        <v>125</v>
      </c>
      <c r="J382" s="29"/>
      <c r="K382" s="100"/>
      <c r="L382" s="28"/>
      <c r="M382" s="45"/>
      <c r="O382" s="79"/>
    </row>
    <row r="383" spans="1:15" x14ac:dyDescent="0.2">
      <c r="A383" s="97"/>
      <c r="B383" s="107" t="s">
        <v>124</v>
      </c>
      <c r="D383" s="105"/>
      <c r="E383" s="111"/>
      <c r="F383" s="101"/>
      <c r="J383" s="29"/>
      <c r="K383" s="100"/>
      <c r="L383" s="28"/>
      <c r="M383" s="45"/>
      <c r="O383" s="79"/>
    </row>
    <row r="384" spans="1:15" x14ac:dyDescent="0.2">
      <c r="A384" s="97"/>
      <c r="B384" s="107"/>
      <c r="D384" s="105"/>
      <c r="E384" s="111" t="s">
        <v>123</v>
      </c>
      <c r="F384" s="101"/>
      <c r="J384" s="29"/>
      <c r="K384" s="112"/>
      <c r="L384" s="28"/>
      <c r="M384" s="45"/>
      <c r="O384" s="79"/>
    </row>
    <row r="385" spans="1:15" x14ac:dyDescent="0.2">
      <c r="A385" s="97"/>
      <c r="B385" s="107"/>
      <c r="D385" s="54" t="s">
        <v>36</v>
      </c>
      <c r="E385" s="26" t="s">
        <v>122</v>
      </c>
      <c r="F385" s="101"/>
      <c r="J385" s="29"/>
      <c r="K385" s="112"/>
      <c r="L385" s="28"/>
      <c r="M385" s="45"/>
      <c r="O385" s="79"/>
    </row>
    <row r="386" spans="1:15" x14ac:dyDescent="0.2">
      <c r="A386" s="97"/>
      <c r="B386" s="107"/>
      <c r="D386" s="105"/>
      <c r="E386" s="111"/>
      <c r="F386" s="101"/>
      <c r="J386" s="29"/>
      <c r="K386" s="100"/>
      <c r="L386" s="28"/>
      <c r="M386" s="45"/>
      <c r="O386" s="79"/>
    </row>
    <row r="387" spans="1:15" x14ac:dyDescent="0.2">
      <c r="A387" s="97"/>
      <c r="B387" s="107"/>
      <c r="D387" s="105"/>
      <c r="E387" s="111" t="s">
        <v>121</v>
      </c>
      <c r="F387" s="101"/>
      <c r="J387" s="29"/>
      <c r="K387" s="112"/>
      <c r="L387" s="28"/>
      <c r="M387" s="45"/>
      <c r="O387" s="79"/>
    </row>
    <row r="388" spans="1:15" x14ac:dyDescent="0.2">
      <c r="A388" s="97"/>
      <c r="B388" s="107"/>
      <c r="D388" s="54" t="s">
        <v>36</v>
      </c>
      <c r="E388" s="26" t="s">
        <v>120</v>
      </c>
      <c r="F388" s="101"/>
      <c r="J388" s="29"/>
      <c r="K388" s="112"/>
      <c r="L388" s="28"/>
      <c r="M388" s="45"/>
      <c r="O388" s="79"/>
    </row>
    <row r="389" spans="1:15" x14ac:dyDescent="0.2">
      <c r="A389" s="97"/>
      <c r="B389" s="54" t="s">
        <v>119</v>
      </c>
      <c r="D389" s="105"/>
      <c r="E389" s="111"/>
      <c r="F389" s="101"/>
      <c r="J389" s="29"/>
      <c r="K389" s="29"/>
      <c r="L389" s="29"/>
      <c r="M389" s="45"/>
      <c r="O389" s="79"/>
    </row>
    <row r="390" spans="1:15" x14ac:dyDescent="0.2">
      <c r="A390" s="97"/>
      <c r="B390" s="54"/>
      <c r="D390" s="105"/>
      <c r="E390" s="111" t="s">
        <v>118</v>
      </c>
      <c r="F390" s="101"/>
      <c r="J390" s="29"/>
      <c r="K390" s="112"/>
      <c r="L390" s="28"/>
      <c r="M390" s="45"/>
      <c r="O390" s="79"/>
    </row>
    <row r="391" spans="1:15" x14ac:dyDescent="0.2">
      <c r="A391" s="97"/>
      <c r="B391" s="54"/>
      <c r="D391" s="54" t="s">
        <v>36</v>
      </c>
      <c r="E391" s="35" t="s">
        <v>117</v>
      </c>
      <c r="F391" s="101"/>
      <c r="J391" s="29"/>
      <c r="K391" s="112"/>
      <c r="L391" s="28"/>
      <c r="M391" s="45"/>
      <c r="O391" s="79"/>
    </row>
    <row r="392" spans="1:15" x14ac:dyDescent="0.2">
      <c r="A392" s="97"/>
      <c r="B392" s="107" t="s">
        <v>116</v>
      </c>
      <c r="D392" s="105"/>
      <c r="E392" s="111"/>
      <c r="F392" s="101"/>
      <c r="J392" s="29"/>
      <c r="K392" s="29"/>
      <c r="L392" s="28"/>
      <c r="M392" s="45"/>
      <c r="O392" s="79"/>
    </row>
    <row r="393" spans="1:15" x14ac:dyDescent="0.2">
      <c r="A393" s="97"/>
      <c r="B393" s="107"/>
      <c r="D393" s="105"/>
      <c r="E393" s="111" t="s">
        <v>115</v>
      </c>
      <c r="F393" s="101"/>
      <c r="J393" s="29"/>
      <c r="K393" s="112">
        <f>K394</f>
        <v>0</v>
      </c>
      <c r="L393" s="28"/>
      <c r="M393" s="45"/>
      <c r="O393" s="79"/>
    </row>
    <row r="394" spans="1:15" x14ac:dyDescent="0.2">
      <c r="A394" s="97"/>
      <c r="B394" s="107"/>
      <c r="D394" s="54" t="s">
        <v>36</v>
      </c>
      <c r="E394" s="26" t="s">
        <v>114</v>
      </c>
      <c r="F394" s="101"/>
      <c r="J394" s="29"/>
      <c r="K394" s="112"/>
      <c r="L394" s="28"/>
      <c r="M394" s="45"/>
      <c r="O394" s="79"/>
    </row>
    <row r="395" spans="1:15" x14ac:dyDescent="0.2">
      <c r="A395" s="97"/>
      <c r="B395" s="54" t="s">
        <v>113</v>
      </c>
      <c r="D395" s="54" t="s">
        <v>36</v>
      </c>
      <c r="E395" s="26" t="s">
        <v>112</v>
      </c>
      <c r="F395" s="101"/>
      <c r="J395" s="29"/>
      <c r="K395" s="112"/>
      <c r="L395" s="28"/>
      <c r="M395" s="45"/>
      <c r="O395" s="79"/>
    </row>
    <row r="396" spans="1:15" x14ac:dyDescent="0.2">
      <c r="A396" s="97"/>
      <c r="B396" s="54"/>
      <c r="D396" s="105"/>
      <c r="E396" s="111"/>
      <c r="F396" s="101"/>
      <c r="J396" s="29"/>
      <c r="K396" s="100"/>
      <c r="L396" s="28"/>
      <c r="M396" s="45"/>
      <c r="O396" s="79"/>
    </row>
    <row r="397" spans="1:15" x14ac:dyDescent="0.2">
      <c r="A397" s="97"/>
      <c r="B397" s="54"/>
      <c r="D397" s="110">
        <v>18</v>
      </c>
      <c r="E397" s="109" t="s">
        <v>111</v>
      </c>
      <c r="F397" s="101"/>
      <c r="J397" s="29"/>
      <c r="K397" s="100"/>
      <c r="L397" s="28"/>
      <c r="M397" s="45"/>
      <c r="O397" s="79"/>
    </row>
    <row r="398" spans="1:15" x14ac:dyDescent="0.2">
      <c r="A398" s="97"/>
      <c r="B398" s="107" t="s">
        <v>110</v>
      </c>
      <c r="D398" s="110">
        <v>19</v>
      </c>
      <c r="E398" s="109" t="s">
        <v>109</v>
      </c>
      <c r="F398" s="101"/>
      <c r="J398" s="29"/>
      <c r="K398" s="100"/>
      <c r="L398" s="28"/>
      <c r="M398" s="45"/>
      <c r="O398" s="79"/>
    </row>
    <row r="399" spans="1:15" x14ac:dyDescent="0.2">
      <c r="A399" s="97"/>
      <c r="B399" s="107"/>
      <c r="D399" s="110">
        <v>20</v>
      </c>
      <c r="E399" s="109" t="s">
        <v>108</v>
      </c>
      <c r="F399" s="101"/>
      <c r="J399" s="29"/>
      <c r="K399" s="100"/>
      <c r="L399" s="28"/>
      <c r="M399" s="45"/>
      <c r="O399" s="79"/>
    </row>
    <row r="400" spans="1:15" x14ac:dyDescent="0.2">
      <c r="A400" s="97"/>
      <c r="B400" s="107"/>
      <c r="D400" s="105"/>
      <c r="E400" s="111" t="s">
        <v>107</v>
      </c>
      <c r="F400" s="101"/>
      <c r="J400" s="29"/>
      <c r="K400" s="100"/>
      <c r="L400" s="28"/>
      <c r="M400" s="45"/>
      <c r="O400" s="79"/>
    </row>
    <row r="401" spans="1:15" x14ac:dyDescent="0.2">
      <c r="A401" s="97"/>
      <c r="B401" s="107"/>
      <c r="D401" s="105"/>
      <c r="E401" s="111" t="s">
        <v>106</v>
      </c>
      <c r="F401" s="101"/>
      <c r="J401" s="29"/>
      <c r="K401" s="100"/>
      <c r="L401" s="28"/>
      <c r="M401" s="45"/>
      <c r="O401" s="79"/>
    </row>
    <row r="402" spans="1:15" x14ac:dyDescent="0.2">
      <c r="A402" s="97"/>
      <c r="B402" s="30"/>
      <c r="D402" s="110">
        <v>21</v>
      </c>
      <c r="E402" s="109" t="s">
        <v>105</v>
      </c>
      <c r="F402" s="101"/>
      <c r="J402" s="29"/>
      <c r="K402" s="100"/>
      <c r="L402" s="28"/>
      <c r="M402" s="45"/>
      <c r="O402" s="79"/>
    </row>
    <row r="403" spans="1:15" x14ac:dyDescent="0.2">
      <c r="A403" s="97"/>
      <c r="B403" s="30"/>
      <c r="D403" s="105"/>
      <c r="E403" s="101"/>
      <c r="F403" s="101"/>
      <c r="J403" s="29"/>
      <c r="K403" s="100"/>
      <c r="L403" s="28"/>
      <c r="M403" s="45"/>
      <c r="O403" s="79"/>
    </row>
    <row r="404" spans="1:15" x14ac:dyDescent="0.2">
      <c r="A404" s="97"/>
      <c r="B404" s="30"/>
      <c r="D404" s="110">
        <v>22</v>
      </c>
      <c r="E404" s="109" t="s">
        <v>104</v>
      </c>
      <c r="F404" s="101"/>
      <c r="J404" s="29"/>
      <c r="K404" s="100"/>
      <c r="L404" s="28"/>
      <c r="M404" s="45"/>
      <c r="O404" s="79"/>
    </row>
    <row r="405" spans="1:15" x14ac:dyDescent="0.2">
      <c r="A405" s="97"/>
      <c r="B405" s="54" t="s">
        <v>103</v>
      </c>
      <c r="D405" s="110">
        <v>23</v>
      </c>
      <c r="E405" s="109" t="s">
        <v>102</v>
      </c>
      <c r="F405" s="101"/>
      <c r="J405" s="29"/>
      <c r="K405" s="100"/>
      <c r="L405" s="28"/>
      <c r="M405" s="45"/>
      <c r="O405" s="79"/>
    </row>
    <row r="406" spans="1:15" x14ac:dyDescent="0.2">
      <c r="A406" s="97"/>
      <c r="B406" s="107" t="s">
        <v>101</v>
      </c>
      <c r="D406" s="110">
        <v>24</v>
      </c>
      <c r="E406" s="109" t="s">
        <v>100</v>
      </c>
      <c r="F406" s="101"/>
      <c r="J406" s="29"/>
      <c r="K406" s="100"/>
      <c r="L406" s="28"/>
      <c r="M406" s="45"/>
      <c r="O406" s="79"/>
    </row>
    <row r="407" spans="1:15" x14ac:dyDescent="0.2">
      <c r="A407" s="97"/>
      <c r="B407" s="30"/>
      <c r="D407" s="110">
        <v>25</v>
      </c>
      <c r="E407" s="109" t="s">
        <v>99</v>
      </c>
      <c r="F407" s="101"/>
      <c r="J407" s="29"/>
      <c r="K407" s="100"/>
      <c r="L407" s="28"/>
      <c r="M407" s="45"/>
      <c r="O407" s="79"/>
    </row>
    <row r="408" spans="1:15" x14ac:dyDescent="0.2">
      <c r="A408" s="97"/>
      <c r="B408" s="33"/>
      <c r="D408" s="110">
        <v>26</v>
      </c>
      <c r="E408" s="109" t="s">
        <v>96</v>
      </c>
      <c r="F408" s="101"/>
      <c r="J408" s="29"/>
      <c r="K408" s="100"/>
      <c r="L408" s="28"/>
      <c r="M408" s="45"/>
      <c r="O408" s="79"/>
    </row>
    <row r="409" spans="1:15" x14ac:dyDescent="0.2">
      <c r="A409" s="97"/>
      <c r="B409" s="30"/>
      <c r="D409" s="105"/>
      <c r="E409" s="111" t="s">
        <v>98</v>
      </c>
      <c r="F409" s="101"/>
      <c r="J409" s="29"/>
      <c r="K409" s="100"/>
      <c r="L409" s="28"/>
      <c r="M409" s="45"/>
      <c r="O409" s="79"/>
    </row>
    <row r="410" spans="1:15" x14ac:dyDescent="0.2">
      <c r="A410" s="97"/>
      <c r="B410" s="30"/>
      <c r="D410" s="105"/>
      <c r="E410" s="111" t="s">
        <v>97</v>
      </c>
      <c r="F410" s="101"/>
      <c r="J410" s="29"/>
      <c r="K410" s="100"/>
      <c r="L410" s="28"/>
      <c r="M410" s="45"/>
      <c r="O410" s="79"/>
    </row>
    <row r="411" spans="1:15" x14ac:dyDescent="0.2">
      <c r="A411" s="97"/>
      <c r="B411" s="30"/>
      <c r="D411" s="105"/>
      <c r="E411" s="111" t="s">
        <v>96</v>
      </c>
      <c r="F411" s="101"/>
      <c r="J411" s="29"/>
      <c r="K411" s="100"/>
      <c r="L411" s="28"/>
      <c r="M411" s="45"/>
      <c r="O411" s="79"/>
    </row>
    <row r="412" spans="1:15" x14ac:dyDescent="0.2">
      <c r="A412" s="97"/>
      <c r="B412" s="30"/>
      <c r="D412" s="110">
        <v>27</v>
      </c>
      <c r="E412" s="109" t="s">
        <v>95</v>
      </c>
      <c r="F412" s="101"/>
      <c r="J412" s="29"/>
      <c r="K412" s="100"/>
      <c r="L412" s="28"/>
      <c r="M412" s="45"/>
      <c r="O412" s="79"/>
    </row>
    <row r="413" spans="1:15" x14ac:dyDescent="0.2">
      <c r="A413" s="97"/>
      <c r="B413" s="30"/>
      <c r="D413" s="110">
        <v>28</v>
      </c>
      <c r="E413" s="109" t="s">
        <v>94</v>
      </c>
      <c r="F413" s="101"/>
      <c r="J413" s="29"/>
      <c r="K413" s="108"/>
      <c r="L413" s="28"/>
      <c r="M413" s="45"/>
      <c r="O413" s="79"/>
    </row>
    <row r="414" spans="1:15" x14ac:dyDescent="0.2">
      <c r="A414" s="97"/>
      <c r="B414" s="54" t="s">
        <v>93</v>
      </c>
      <c r="D414" s="105"/>
      <c r="E414" s="101"/>
      <c r="F414" s="101"/>
      <c r="J414" s="29"/>
      <c r="K414" s="100"/>
      <c r="L414" s="28"/>
      <c r="M414" s="45"/>
      <c r="O414" s="79"/>
    </row>
    <row r="415" spans="1:15" x14ac:dyDescent="0.2">
      <c r="A415" s="97"/>
      <c r="B415" s="107" t="s">
        <v>92</v>
      </c>
      <c r="D415" s="105"/>
      <c r="E415" s="101"/>
      <c r="F415" s="101"/>
      <c r="J415" s="29"/>
      <c r="K415" s="100"/>
      <c r="L415" s="28"/>
      <c r="M415" s="45"/>
      <c r="O415" s="79"/>
    </row>
    <row r="416" spans="1:15" ht="18" x14ac:dyDescent="0.25">
      <c r="A416" s="97"/>
      <c r="B416" s="54" t="s">
        <v>91</v>
      </c>
      <c r="D416" s="105"/>
      <c r="E416" s="106" t="s">
        <v>90</v>
      </c>
      <c r="F416" s="101"/>
      <c r="J416" s="29"/>
      <c r="K416" s="100"/>
      <c r="L416" s="28"/>
      <c r="M416" s="45"/>
      <c r="O416" s="79"/>
    </row>
    <row r="417" spans="1:15" ht="18" x14ac:dyDescent="0.25">
      <c r="A417" s="97"/>
      <c r="B417" s="30"/>
      <c r="D417" s="105"/>
      <c r="E417" s="106"/>
      <c r="F417" s="101"/>
      <c r="J417" s="29"/>
      <c r="K417" s="100"/>
      <c r="L417" s="28"/>
      <c r="M417" s="45"/>
      <c r="O417" s="79"/>
    </row>
    <row r="418" spans="1:15" ht="15" x14ac:dyDescent="0.2">
      <c r="A418" s="97"/>
      <c r="B418" s="30"/>
      <c r="D418" s="105"/>
      <c r="E418" s="104" t="s">
        <v>89</v>
      </c>
      <c r="F418" s="101"/>
      <c r="J418" s="29"/>
      <c r="K418" s="103">
        <f>K419+K420</f>
        <v>5569047</v>
      </c>
      <c r="L418" s="28"/>
      <c r="M418" s="45"/>
      <c r="O418" s="79"/>
    </row>
    <row r="419" spans="1:15" x14ac:dyDescent="0.2">
      <c r="A419" s="97"/>
      <c r="B419" s="33"/>
      <c r="D419" s="67" t="s">
        <v>39</v>
      </c>
      <c r="E419" s="101" t="s">
        <v>88</v>
      </c>
      <c r="F419" s="101"/>
      <c r="J419" s="29"/>
      <c r="K419" s="102">
        <v>5588747</v>
      </c>
      <c r="L419" s="28"/>
      <c r="M419" s="45"/>
      <c r="O419" s="79"/>
    </row>
    <row r="420" spans="1:15" x14ac:dyDescent="0.2">
      <c r="A420" s="97"/>
      <c r="B420" s="33"/>
      <c r="D420" s="67" t="s">
        <v>39</v>
      </c>
      <c r="E420" s="101" t="s">
        <v>87</v>
      </c>
      <c r="F420" s="101"/>
      <c r="J420" s="29"/>
      <c r="K420" s="100">
        <v>-19700</v>
      </c>
      <c r="L420" s="28"/>
      <c r="M420" s="45"/>
      <c r="O420" s="79"/>
    </row>
    <row r="421" spans="1:15" x14ac:dyDescent="0.2">
      <c r="A421" s="97"/>
      <c r="B421" s="33"/>
      <c r="D421" s="67" t="s">
        <v>39</v>
      </c>
      <c r="E421" s="93"/>
      <c r="F421" s="92"/>
      <c r="I421" s="26"/>
      <c r="K421" s="95"/>
      <c r="L421" s="26"/>
      <c r="M421" s="45"/>
      <c r="O421" s="79"/>
    </row>
    <row r="422" spans="1:15" x14ac:dyDescent="0.2">
      <c r="A422" s="97"/>
      <c r="B422" s="33"/>
      <c r="D422" s="67" t="s">
        <v>39</v>
      </c>
      <c r="E422" s="93"/>
      <c r="F422" s="92"/>
      <c r="I422" s="26"/>
      <c r="K422" s="95"/>
      <c r="L422" s="26"/>
      <c r="M422" s="45"/>
      <c r="O422" s="79"/>
    </row>
    <row r="423" spans="1:15" x14ac:dyDescent="0.2">
      <c r="A423" s="97"/>
      <c r="B423" s="33"/>
      <c r="D423" s="67"/>
      <c r="E423" s="93"/>
      <c r="F423" s="92"/>
      <c r="I423" s="26"/>
      <c r="K423" s="95"/>
      <c r="L423" s="26"/>
      <c r="M423" s="45"/>
      <c r="O423" s="79"/>
    </row>
    <row r="424" spans="1:15" ht="15" x14ac:dyDescent="0.2">
      <c r="A424" s="97"/>
      <c r="B424" s="33"/>
      <c r="D424" s="67"/>
      <c r="E424" s="99" t="s">
        <v>86</v>
      </c>
      <c r="F424" s="92"/>
      <c r="I424" s="26"/>
      <c r="K424" s="98">
        <f>K425+K426+K427+K428+K429+K430+K431</f>
        <v>4429763</v>
      </c>
      <c r="L424" s="26"/>
      <c r="M424" s="45"/>
      <c r="O424" s="79"/>
    </row>
    <row r="425" spans="1:15" x14ac:dyDescent="0.2">
      <c r="A425" s="97"/>
      <c r="B425" s="33"/>
      <c r="D425" s="67" t="s">
        <v>39</v>
      </c>
      <c r="E425" s="93" t="s">
        <v>85</v>
      </c>
      <c r="F425" s="92"/>
      <c r="I425" s="26"/>
      <c r="K425" s="96">
        <v>3229326</v>
      </c>
      <c r="L425" s="26"/>
      <c r="M425" s="45"/>
      <c r="O425" s="79"/>
    </row>
    <row r="426" spans="1:15" x14ac:dyDescent="0.2">
      <c r="A426" s="87"/>
      <c r="B426" s="33"/>
      <c r="D426" s="67" t="s">
        <v>39</v>
      </c>
      <c r="E426" s="93" t="s">
        <v>84</v>
      </c>
      <c r="F426" s="92"/>
      <c r="I426" s="26"/>
      <c r="K426" s="95">
        <v>121616</v>
      </c>
      <c r="L426" s="26"/>
      <c r="M426" s="49"/>
      <c r="O426" s="79"/>
    </row>
    <row r="427" spans="1:15" x14ac:dyDescent="0.2">
      <c r="A427" s="87"/>
      <c r="B427" s="33"/>
      <c r="D427" s="67" t="s">
        <v>39</v>
      </c>
      <c r="E427" s="93" t="s">
        <v>83</v>
      </c>
      <c r="F427" s="92"/>
      <c r="I427" s="26"/>
      <c r="K427" s="95">
        <v>12175</v>
      </c>
      <c r="L427" s="26"/>
      <c r="M427" s="49"/>
      <c r="O427" s="79"/>
    </row>
    <row r="428" spans="1:15" x14ac:dyDescent="0.2">
      <c r="A428" s="87"/>
      <c r="B428" s="33"/>
      <c r="D428" s="67" t="s">
        <v>39</v>
      </c>
      <c r="E428" s="93" t="s">
        <v>82</v>
      </c>
      <c r="F428" s="92"/>
      <c r="I428" s="26"/>
      <c r="K428" s="95">
        <v>89615</v>
      </c>
      <c r="L428" s="26"/>
      <c r="M428" s="49"/>
      <c r="O428" s="79"/>
    </row>
    <row r="429" spans="1:15" x14ac:dyDescent="0.2">
      <c r="A429" s="87"/>
      <c r="B429" s="33"/>
      <c r="D429" s="67" t="s">
        <v>39</v>
      </c>
      <c r="E429" s="93" t="s">
        <v>81</v>
      </c>
      <c r="F429" s="92"/>
      <c r="I429" s="26"/>
      <c r="K429" s="95"/>
      <c r="L429" s="26"/>
      <c r="M429" s="49"/>
      <c r="O429" s="79"/>
    </row>
    <row r="430" spans="1:15" x14ac:dyDescent="0.2">
      <c r="A430" s="87"/>
      <c r="B430" s="33"/>
      <c r="D430" s="67" t="s">
        <v>39</v>
      </c>
      <c r="E430" s="93" t="s">
        <v>80</v>
      </c>
      <c r="F430" s="92"/>
      <c r="I430" s="26"/>
      <c r="K430" s="96">
        <f>219486+757545</f>
        <v>977031</v>
      </c>
      <c r="L430" s="26"/>
      <c r="M430" s="49"/>
      <c r="O430" s="79"/>
    </row>
    <row r="431" spans="1:15" x14ac:dyDescent="0.2">
      <c r="A431" s="87"/>
      <c r="B431" s="33"/>
      <c r="D431" s="67" t="s">
        <v>39</v>
      </c>
      <c r="E431" s="93" t="s">
        <v>79</v>
      </c>
      <c r="F431" s="92"/>
      <c r="I431" s="26"/>
      <c r="K431" s="95"/>
      <c r="L431" s="26"/>
      <c r="M431" s="49"/>
      <c r="O431" s="79"/>
    </row>
    <row r="432" spans="1:15" x14ac:dyDescent="0.2">
      <c r="A432" s="87"/>
      <c r="B432" s="33"/>
      <c r="D432" s="67" t="s">
        <v>39</v>
      </c>
      <c r="E432" s="93" t="s">
        <v>78</v>
      </c>
      <c r="F432" s="92"/>
      <c r="I432" s="26"/>
      <c r="K432" s="95"/>
      <c r="L432" s="26"/>
      <c r="M432" s="49"/>
      <c r="O432" s="79"/>
    </row>
    <row r="433" spans="1:16" x14ac:dyDescent="0.2">
      <c r="A433" s="87"/>
      <c r="B433" s="33"/>
      <c r="D433" s="94">
        <v>10</v>
      </c>
      <c r="E433" s="93" t="s">
        <v>77</v>
      </c>
      <c r="F433" s="92"/>
      <c r="I433" s="26"/>
      <c r="K433" s="91">
        <f>K418-K424</f>
        <v>1139284</v>
      </c>
      <c r="L433" s="26"/>
      <c r="M433" s="49"/>
      <c r="O433" s="79"/>
    </row>
    <row r="434" spans="1:16" x14ac:dyDescent="0.2">
      <c r="A434" s="87"/>
      <c r="B434" s="33"/>
      <c r="D434" s="50"/>
      <c r="E434" s="26"/>
      <c r="F434" s="26"/>
      <c r="G434" s="26"/>
      <c r="H434" s="26"/>
      <c r="I434" s="26"/>
      <c r="J434" s="26"/>
      <c r="K434" s="91"/>
      <c r="L434" s="26"/>
      <c r="M434" s="49"/>
      <c r="O434" s="79"/>
    </row>
    <row r="435" spans="1:16" x14ac:dyDescent="0.2">
      <c r="A435" s="87"/>
      <c r="B435" s="33"/>
      <c r="D435" s="50"/>
      <c r="E435" s="89" t="s">
        <v>39</v>
      </c>
      <c r="F435" s="26" t="s">
        <v>76</v>
      </c>
      <c r="G435" s="26"/>
      <c r="H435" s="26"/>
      <c r="I435" s="26"/>
      <c r="J435" s="50"/>
      <c r="K435" s="91">
        <f>K433</f>
        <v>1139284</v>
      </c>
      <c r="L435" s="26"/>
      <c r="M435" s="49"/>
      <c r="O435" s="79"/>
    </row>
    <row r="436" spans="1:16" x14ac:dyDescent="0.2">
      <c r="A436" s="87"/>
      <c r="B436" s="33"/>
      <c r="D436" s="50"/>
      <c r="E436" s="89" t="s">
        <v>39</v>
      </c>
      <c r="F436" s="26" t="s">
        <v>75</v>
      </c>
      <c r="G436" s="26"/>
      <c r="H436" s="26"/>
      <c r="I436" s="26"/>
      <c r="J436" s="50"/>
      <c r="K436" s="88"/>
      <c r="L436" s="26"/>
      <c r="M436" s="49"/>
      <c r="O436" s="79"/>
      <c r="P436" s="90"/>
    </row>
    <row r="437" spans="1:16" x14ac:dyDescent="0.2">
      <c r="A437" s="87"/>
      <c r="B437" s="33"/>
      <c r="D437" s="50"/>
      <c r="E437" s="89" t="s">
        <v>39</v>
      </c>
      <c r="F437" s="26" t="s">
        <v>74</v>
      </c>
      <c r="G437" s="26"/>
      <c r="H437" s="26"/>
      <c r="I437" s="26"/>
      <c r="J437" s="50"/>
      <c r="K437" s="88">
        <f>SUM(K435:K436)</f>
        <v>1139284</v>
      </c>
      <c r="L437" s="26"/>
      <c r="M437" s="49"/>
      <c r="O437" s="79"/>
    </row>
    <row r="438" spans="1:16" x14ac:dyDescent="0.2">
      <c r="A438" s="87"/>
      <c r="B438" s="33"/>
      <c r="D438" s="50"/>
      <c r="E438" s="89" t="s">
        <v>39</v>
      </c>
      <c r="F438" s="26" t="s">
        <v>73</v>
      </c>
      <c r="G438" s="26"/>
      <c r="H438" s="26"/>
      <c r="I438" s="26"/>
      <c r="J438" s="50"/>
      <c r="K438" s="88">
        <f>K437*5%</f>
        <v>56964.200000000004</v>
      </c>
      <c r="L438" s="26"/>
      <c r="M438" s="49"/>
      <c r="O438" s="79"/>
    </row>
    <row r="439" spans="1:16" x14ac:dyDescent="0.2">
      <c r="A439" s="87"/>
      <c r="B439" s="30"/>
      <c r="C439" s="26"/>
      <c r="D439" s="50"/>
      <c r="E439" s="212" t="s">
        <v>72</v>
      </c>
      <c r="F439" s="212"/>
      <c r="G439" s="212"/>
      <c r="H439" s="212"/>
      <c r="I439" s="212"/>
      <c r="J439" s="212"/>
      <c r="K439" s="212"/>
      <c r="L439" s="212"/>
      <c r="M439" s="49"/>
      <c r="O439" s="79"/>
    </row>
    <row r="440" spans="1:16" ht="13.5" x14ac:dyDescent="0.25">
      <c r="A440" s="87"/>
      <c r="B440" s="30"/>
      <c r="C440" s="26"/>
      <c r="D440" s="54" t="s">
        <v>36</v>
      </c>
      <c r="E440" s="85" t="s">
        <v>71</v>
      </c>
      <c r="F440" s="52"/>
      <c r="G440" s="52"/>
      <c r="H440" s="52"/>
      <c r="I440" s="52"/>
      <c r="J440" s="52"/>
      <c r="K440" s="55"/>
      <c r="L440" s="52"/>
      <c r="M440" s="49"/>
      <c r="O440" s="79"/>
    </row>
    <row r="441" spans="1:16" ht="13.5" x14ac:dyDescent="0.25">
      <c r="A441" s="87"/>
      <c r="B441" s="30"/>
      <c r="C441" s="26"/>
      <c r="D441" s="54" t="s">
        <v>36</v>
      </c>
      <c r="E441" s="85" t="s">
        <v>70</v>
      </c>
      <c r="F441" s="52"/>
      <c r="G441" s="52"/>
      <c r="H441" s="52"/>
      <c r="I441" s="52"/>
      <c r="J441" s="52"/>
      <c r="K441" s="55"/>
      <c r="L441" s="52"/>
      <c r="M441" s="49"/>
      <c r="O441" s="79"/>
    </row>
    <row r="442" spans="1:16" ht="13.5" x14ac:dyDescent="0.25">
      <c r="A442" s="87"/>
      <c r="B442" s="30"/>
      <c r="C442" s="26"/>
      <c r="D442" s="54" t="s">
        <v>36</v>
      </c>
      <c r="E442" s="85" t="s">
        <v>69</v>
      </c>
      <c r="F442" s="52"/>
      <c r="G442" s="52"/>
      <c r="H442" s="52"/>
      <c r="I442" s="52"/>
      <c r="J442" s="52"/>
      <c r="K442" s="55"/>
      <c r="L442" s="52"/>
      <c r="M442" s="49"/>
      <c r="O442" s="79"/>
    </row>
    <row r="443" spans="1:16" ht="15.75" x14ac:dyDescent="0.25">
      <c r="A443" s="51"/>
      <c r="B443" s="30"/>
      <c r="C443" s="26"/>
      <c r="D443" s="54"/>
      <c r="E443" s="86" t="s">
        <v>68</v>
      </c>
      <c r="F443" s="52"/>
      <c r="G443" s="52"/>
      <c r="H443" s="52"/>
      <c r="I443" s="52"/>
      <c r="J443" s="52"/>
      <c r="K443" s="52"/>
      <c r="L443" s="52"/>
      <c r="M443" s="49"/>
      <c r="O443" s="79"/>
    </row>
    <row r="444" spans="1:16" ht="13.5" x14ac:dyDescent="0.25">
      <c r="A444" s="51"/>
      <c r="B444" s="30"/>
      <c r="C444" s="26"/>
      <c r="D444" s="54"/>
      <c r="E444" s="85"/>
      <c r="F444" s="52"/>
      <c r="G444" s="52"/>
      <c r="H444" s="52"/>
      <c r="I444" s="52"/>
      <c r="J444" s="52"/>
      <c r="K444" s="52"/>
      <c r="L444" s="52"/>
      <c r="M444" s="49"/>
      <c r="O444" s="79"/>
    </row>
    <row r="445" spans="1:16" ht="13.5" x14ac:dyDescent="0.25">
      <c r="A445" s="51"/>
      <c r="B445" s="30"/>
      <c r="C445" s="26"/>
      <c r="D445" s="76">
        <v>1</v>
      </c>
      <c r="E445" s="69" t="s">
        <v>67</v>
      </c>
      <c r="F445" s="60"/>
      <c r="G445" s="60"/>
      <c r="H445" s="60"/>
      <c r="I445" s="60"/>
      <c r="J445" s="59"/>
      <c r="K445" s="58"/>
      <c r="L445" s="52"/>
      <c r="M445" s="49"/>
      <c r="O445" s="79"/>
    </row>
    <row r="446" spans="1:16" ht="13.5" x14ac:dyDescent="0.25">
      <c r="A446" s="51"/>
      <c r="B446" s="30"/>
      <c r="C446" s="26"/>
      <c r="D446" s="76">
        <v>2</v>
      </c>
      <c r="E446" s="69" t="s">
        <v>66</v>
      </c>
      <c r="F446" s="60"/>
      <c r="G446" s="60"/>
      <c r="H446" s="60"/>
      <c r="I446" s="60"/>
      <c r="J446" s="59"/>
      <c r="K446" s="58"/>
      <c r="L446" s="52"/>
      <c r="M446" s="49"/>
      <c r="O446" s="79"/>
    </row>
    <row r="447" spans="1:16" ht="13.5" x14ac:dyDescent="0.25">
      <c r="A447" s="51"/>
      <c r="B447" s="30"/>
      <c r="C447" s="26"/>
      <c r="D447" s="76">
        <v>3</v>
      </c>
      <c r="E447" s="69" t="s">
        <v>66</v>
      </c>
      <c r="F447" s="60"/>
      <c r="G447" s="60"/>
      <c r="H447" s="60"/>
      <c r="I447" s="60"/>
      <c r="J447" s="59"/>
      <c r="K447" s="58">
        <v>915964</v>
      </c>
      <c r="L447" s="52"/>
      <c r="M447" s="49"/>
      <c r="O447" s="79"/>
    </row>
    <row r="448" spans="1:16" ht="13.5" x14ac:dyDescent="0.25">
      <c r="A448" s="51"/>
      <c r="B448" s="30"/>
      <c r="C448" s="26"/>
      <c r="D448" s="76">
        <v>4</v>
      </c>
      <c r="E448" s="69" t="s">
        <v>65</v>
      </c>
      <c r="F448" s="60"/>
      <c r="G448" s="60"/>
      <c r="H448" s="60"/>
      <c r="I448" s="60"/>
      <c r="J448" s="59"/>
      <c r="K448" s="58">
        <v>1466854</v>
      </c>
      <c r="L448" s="52"/>
      <c r="M448" s="49"/>
      <c r="O448" s="79"/>
    </row>
    <row r="449" spans="1:15" ht="13.5" x14ac:dyDescent="0.25">
      <c r="A449" s="51"/>
      <c r="B449" s="30"/>
      <c r="C449" s="26"/>
      <c r="D449" s="76">
        <v>5</v>
      </c>
      <c r="E449" s="69"/>
      <c r="F449" s="60"/>
      <c r="G449" s="60"/>
      <c r="H449" s="60"/>
      <c r="I449" s="60"/>
      <c r="J449" s="59"/>
      <c r="K449" s="58"/>
      <c r="L449" s="52"/>
      <c r="M449" s="49"/>
      <c r="O449" s="79"/>
    </row>
    <row r="450" spans="1:15" ht="13.5" x14ac:dyDescent="0.25">
      <c r="A450" s="51"/>
      <c r="B450" s="30"/>
      <c r="C450" s="26"/>
      <c r="D450" s="76">
        <v>6</v>
      </c>
      <c r="E450" s="69"/>
      <c r="F450" s="60"/>
      <c r="G450" s="60"/>
      <c r="H450" s="60"/>
      <c r="I450" s="60"/>
      <c r="J450" s="59"/>
      <c r="K450" s="58"/>
      <c r="L450" s="52"/>
      <c r="M450" s="49"/>
      <c r="O450" s="79"/>
    </row>
    <row r="451" spans="1:15" ht="13.5" x14ac:dyDescent="0.25">
      <c r="A451" s="51"/>
      <c r="B451" s="30"/>
      <c r="C451" s="26"/>
      <c r="D451" s="76">
        <v>7</v>
      </c>
      <c r="E451" s="69"/>
      <c r="F451" s="60"/>
      <c r="G451" s="60"/>
      <c r="H451" s="60"/>
      <c r="I451" s="60"/>
      <c r="J451" s="59"/>
      <c r="K451" s="58"/>
      <c r="L451" s="52"/>
      <c r="M451" s="49"/>
      <c r="O451" s="79"/>
    </row>
    <row r="452" spans="1:15" ht="13.5" x14ac:dyDescent="0.25">
      <c r="A452" s="51"/>
      <c r="B452" s="30"/>
      <c r="C452" s="26"/>
      <c r="D452" s="76">
        <v>8</v>
      </c>
      <c r="E452" s="69"/>
      <c r="F452" s="60"/>
      <c r="G452" s="60"/>
      <c r="H452" s="60"/>
      <c r="I452" s="60"/>
      <c r="J452" s="59"/>
      <c r="K452" s="58"/>
      <c r="L452" s="52"/>
      <c r="M452" s="49"/>
      <c r="O452" s="79"/>
    </row>
    <row r="453" spans="1:15" ht="13.5" x14ac:dyDescent="0.25">
      <c r="A453" s="51"/>
      <c r="B453" s="30"/>
      <c r="C453" s="26"/>
      <c r="D453" s="76"/>
      <c r="E453" s="213" t="s">
        <v>64</v>
      </c>
      <c r="F453" s="214"/>
      <c r="G453" s="214"/>
      <c r="H453" s="214"/>
      <c r="I453" s="214"/>
      <c r="J453" s="84"/>
      <c r="K453" s="72">
        <f>SUM(K447:K452)</f>
        <v>2382818</v>
      </c>
      <c r="L453" s="52"/>
      <c r="M453" s="49"/>
      <c r="O453" s="79"/>
    </row>
    <row r="454" spans="1:15" ht="20.25" x14ac:dyDescent="0.25">
      <c r="A454" s="51"/>
      <c r="B454" s="30"/>
      <c r="C454" s="26"/>
      <c r="D454" s="83"/>
      <c r="E454" s="69" t="s">
        <v>63</v>
      </c>
      <c r="F454" s="60"/>
      <c r="G454" s="60"/>
      <c r="H454" s="60"/>
      <c r="I454" s="60"/>
      <c r="J454" s="59"/>
      <c r="K454" s="72"/>
      <c r="L454" s="52"/>
      <c r="M454" s="49"/>
      <c r="O454" s="79"/>
    </row>
    <row r="455" spans="1:15" ht="13.5" x14ac:dyDescent="0.25">
      <c r="A455" s="51"/>
      <c r="B455" s="30"/>
      <c r="C455" s="26"/>
      <c r="D455" s="76">
        <v>1</v>
      </c>
      <c r="E455" s="75" t="s">
        <v>62</v>
      </c>
      <c r="F455" s="60"/>
      <c r="G455" s="60"/>
      <c r="H455" s="60"/>
      <c r="I455" s="60"/>
      <c r="J455" s="82" t="s">
        <v>60</v>
      </c>
      <c r="K455" s="72"/>
      <c r="L455" s="52"/>
      <c r="M455" s="49"/>
      <c r="O455" s="79"/>
    </row>
    <row r="456" spans="1:15" ht="13.5" x14ac:dyDescent="0.25">
      <c r="A456" s="51"/>
      <c r="B456" s="30"/>
      <c r="C456" s="26"/>
      <c r="D456" s="76">
        <v>2</v>
      </c>
      <c r="E456" s="75" t="s">
        <v>61</v>
      </c>
      <c r="F456" s="60"/>
      <c r="G456" s="60"/>
      <c r="H456" s="60"/>
      <c r="I456" s="60"/>
      <c r="J456" s="82" t="s">
        <v>60</v>
      </c>
      <c r="K456" s="72">
        <v>846508</v>
      </c>
      <c r="L456" s="52"/>
      <c r="M456" s="49"/>
      <c r="O456" s="79"/>
    </row>
    <row r="457" spans="1:15" ht="13.5" x14ac:dyDescent="0.25">
      <c r="A457" s="51"/>
      <c r="B457" s="30"/>
      <c r="C457" s="26"/>
      <c r="D457" s="76">
        <v>3</v>
      </c>
      <c r="E457" s="75" t="s">
        <v>59</v>
      </c>
      <c r="F457" s="60"/>
      <c r="G457" s="60"/>
      <c r="H457" s="60"/>
      <c r="I457" s="60"/>
      <c r="J457" s="82" t="s">
        <v>55</v>
      </c>
      <c r="K457" s="72"/>
      <c r="L457" s="52"/>
      <c r="M457" s="49"/>
      <c r="O457" s="79"/>
    </row>
    <row r="458" spans="1:15" ht="13.5" x14ac:dyDescent="0.25">
      <c r="A458" s="51"/>
      <c r="B458" s="30"/>
      <c r="C458" s="26"/>
      <c r="D458" s="76">
        <v>4</v>
      </c>
      <c r="E458" s="75" t="s">
        <v>58</v>
      </c>
      <c r="F458" s="60"/>
      <c r="G458" s="60"/>
      <c r="H458" s="60"/>
      <c r="I458" s="60"/>
      <c r="J458" s="82" t="s">
        <v>55</v>
      </c>
      <c r="K458" s="72"/>
      <c r="L458" s="52"/>
      <c r="M458" s="49"/>
      <c r="O458" s="79"/>
    </row>
    <row r="459" spans="1:15" ht="13.5" x14ac:dyDescent="0.25">
      <c r="A459" s="51"/>
      <c r="B459" s="30"/>
      <c r="C459" s="26"/>
      <c r="D459" s="76">
        <v>5</v>
      </c>
      <c r="E459" s="75" t="s">
        <v>57</v>
      </c>
      <c r="F459" s="60"/>
      <c r="G459" s="60"/>
      <c r="H459" s="60"/>
      <c r="I459" s="60"/>
      <c r="J459" s="82" t="s">
        <v>55</v>
      </c>
      <c r="K459" s="72"/>
      <c r="L459" s="52"/>
      <c r="M459" s="49"/>
      <c r="O459" s="79"/>
    </row>
    <row r="460" spans="1:15" ht="13.5" x14ac:dyDescent="0.25">
      <c r="A460" s="51"/>
      <c r="B460" s="30"/>
      <c r="C460" s="26"/>
      <c r="D460" s="76">
        <v>6</v>
      </c>
      <c r="E460" s="75" t="s">
        <v>56</v>
      </c>
      <c r="F460" s="60"/>
      <c r="G460" s="60"/>
      <c r="H460" s="60"/>
      <c r="I460" s="60"/>
      <c r="J460" s="82" t="s">
        <v>55</v>
      </c>
      <c r="K460" s="72"/>
      <c r="L460" s="52"/>
      <c r="M460" s="49"/>
      <c r="O460" s="79"/>
    </row>
    <row r="461" spans="1:15" ht="13.5" x14ac:dyDescent="0.25">
      <c r="A461" s="51"/>
      <c r="B461" s="30"/>
      <c r="C461" s="26"/>
      <c r="D461" s="76"/>
      <c r="E461" s="213" t="s">
        <v>54</v>
      </c>
      <c r="F461" s="214"/>
      <c r="G461" s="214"/>
      <c r="H461" s="214"/>
      <c r="I461" s="214"/>
      <c r="J461" s="59"/>
      <c r="K461" s="72"/>
      <c r="L461" s="52"/>
      <c r="M461" s="49"/>
      <c r="O461" s="79"/>
    </row>
    <row r="462" spans="1:15" ht="13.5" x14ac:dyDescent="0.25">
      <c r="A462" s="51"/>
      <c r="B462" s="30"/>
      <c r="C462" s="26"/>
      <c r="D462" s="76"/>
      <c r="E462" s="71" t="s">
        <v>53</v>
      </c>
      <c r="F462" s="60"/>
      <c r="G462" s="60"/>
      <c r="H462" s="60"/>
      <c r="I462" s="60"/>
      <c r="J462" s="59"/>
      <c r="K462" s="72"/>
      <c r="L462" s="52"/>
      <c r="M462" s="49"/>
      <c r="O462" s="79"/>
    </row>
    <row r="463" spans="1:15" ht="13.5" x14ac:dyDescent="0.25">
      <c r="A463" s="51"/>
      <c r="B463" s="30"/>
      <c r="C463" s="26"/>
      <c r="D463" s="76"/>
      <c r="E463" s="215" t="s">
        <v>52</v>
      </c>
      <c r="F463" s="216"/>
      <c r="G463" s="216"/>
      <c r="H463" s="216"/>
      <c r="I463" s="216"/>
      <c r="J463" s="59"/>
      <c r="K463" s="81"/>
      <c r="L463" s="52"/>
      <c r="M463" s="49"/>
      <c r="O463" s="79"/>
    </row>
    <row r="464" spans="1:15" ht="13.5" x14ac:dyDescent="0.25">
      <c r="A464" s="51"/>
      <c r="B464" s="30"/>
      <c r="C464" s="26"/>
      <c r="D464" s="76"/>
      <c r="E464" s="69"/>
      <c r="F464" s="60"/>
      <c r="G464" s="60"/>
      <c r="H464" s="60"/>
      <c r="I464" s="60"/>
      <c r="J464" s="59"/>
      <c r="K464" s="72"/>
      <c r="L464" s="52"/>
      <c r="M464" s="49"/>
      <c r="O464" s="79"/>
    </row>
    <row r="465" spans="1:15" ht="13.5" x14ac:dyDescent="0.25">
      <c r="A465" s="51"/>
      <c r="B465" s="30"/>
      <c r="C465" s="26"/>
      <c r="D465" s="76"/>
      <c r="E465" s="71" t="s">
        <v>51</v>
      </c>
      <c r="F465" s="60"/>
      <c r="G465" s="60"/>
      <c r="H465" s="60"/>
      <c r="I465" s="60"/>
      <c r="J465" s="59"/>
      <c r="K465" s="72"/>
      <c r="L465" s="52"/>
      <c r="M465" s="49"/>
      <c r="O465" s="79"/>
    </row>
    <row r="466" spans="1:15" ht="13.5" x14ac:dyDescent="0.25">
      <c r="A466" s="51"/>
      <c r="B466" s="30"/>
      <c r="C466" s="26"/>
      <c r="D466" s="76">
        <v>1</v>
      </c>
      <c r="E466" s="75" t="s">
        <v>50</v>
      </c>
      <c r="F466" s="60"/>
      <c r="G466" s="60"/>
      <c r="H466" s="60"/>
      <c r="I466" s="60"/>
      <c r="J466" s="59"/>
      <c r="K466" s="72"/>
      <c r="L466" s="52"/>
      <c r="M466" s="49"/>
      <c r="O466" s="79"/>
    </row>
    <row r="467" spans="1:15" ht="13.5" x14ac:dyDescent="0.25">
      <c r="A467" s="51"/>
      <c r="B467" s="30"/>
      <c r="C467" s="26"/>
      <c r="D467" s="76">
        <v>2</v>
      </c>
      <c r="E467" s="75" t="s">
        <v>49</v>
      </c>
      <c r="F467" s="60"/>
      <c r="G467" s="60"/>
      <c r="H467" s="60"/>
      <c r="I467" s="60"/>
      <c r="J467" s="59"/>
      <c r="K467" s="80" t="s">
        <v>48</v>
      </c>
      <c r="L467" s="52"/>
      <c r="M467" s="49"/>
      <c r="O467" s="79"/>
    </row>
    <row r="468" spans="1:15" ht="14.25" thickBot="1" x14ac:dyDescent="0.3">
      <c r="A468" s="51"/>
      <c r="B468" s="30"/>
      <c r="C468" s="26"/>
      <c r="D468" s="76">
        <v>3</v>
      </c>
      <c r="E468" s="75" t="s">
        <v>47</v>
      </c>
      <c r="F468" s="60"/>
      <c r="G468" s="60"/>
      <c r="H468" s="60"/>
      <c r="I468" s="60"/>
      <c r="J468" s="59"/>
      <c r="K468" s="74"/>
      <c r="L468" s="52"/>
      <c r="M468" s="49"/>
      <c r="N468" s="78"/>
      <c r="O468" s="77"/>
    </row>
    <row r="469" spans="1:15" ht="13.5" x14ac:dyDescent="0.25">
      <c r="A469" s="51"/>
      <c r="B469" s="30"/>
      <c r="C469" s="26"/>
      <c r="D469" s="76">
        <v>4</v>
      </c>
      <c r="E469" s="75" t="s">
        <v>46</v>
      </c>
      <c r="F469" s="60"/>
      <c r="G469" s="60"/>
      <c r="H469" s="60"/>
      <c r="I469" s="60"/>
      <c r="J469" s="59"/>
      <c r="K469" s="74"/>
      <c r="L469" s="52"/>
      <c r="M469" s="49"/>
    </row>
    <row r="470" spans="1:15" ht="13.5" x14ac:dyDescent="0.25">
      <c r="A470" s="51"/>
      <c r="B470" s="30"/>
      <c r="C470" s="26"/>
      <c r="D470" s="70"/>
      <c r="E470" s="75" t="s">
        <v>45</v>
      </c>
      <c r="F470" s="60"/>
      <c r="G470" s="60"/>
      <c r="H470" s="60"/>
      <c r="I470" s="60"/>
      <c r="J470" s="59"/>
      <c r="K470" s="73">
        <f>K466+K468-K469</f>
        <v>0</v>
      </c>
      <c r="L470" s="52"/>
      <c r="M470" s="49"/>
    </row>
    <row r="471" spans="1:15" ht="13.5" x14ac:dyDescent="0.25">
      <c r="A471" s="51"/>
      <c r="B471" s="30"/>
      <c r="C471" s="26"/>
      <c r="D471" s="70"/>
      <c r="E471" s="75"/>
      <c r="F471" s="60"/>
      <c r="G471" s="60"/>
      <c r="H471" s="60"/>
      <c r="I471" s="60"/>
      <c r="J471" s="59"/>
      <c r="K471" s="74"/>
      <c r="L471" s="52"/>
      <c r="M471" s="49"/>
    </row>
    <row r="472" spans="1:15" ht="13.5" x14ac:dyDescent="0.25">
      <c r="A472" s="51"/>
      <c r="B472" s="30"/>
      <c r="C472" s="26"/>
      <c r="D472" s="70"/>
      <c r="E472" s="71" t="s">
        <v>44</v>
      </c>
      <c r="F472" s="60"/>
      <c r="G472" s="60"/>
      <c r="H472" s="60"/>
      <c r="I472" s="60"/>
      <c r="J472" s="59"/>
      <c r="K472" s="73">
        <f>K463-K470</f>
        <v>0</v>
      </c>
      <c r="L472" s="52"/>
      <c r="M472" s="49"/>
    </row>
    <row r="473" spans="1:15" ht="13.5" x14ac:dyDescent="0.25">
      <c r="A473" s="51"/>
      <c r="B473" s="30"/>
      <c r="C473" s="26"/>
      <c r="D473" s="70"/>
      <c r="E473" s="69"/>
      <c r="F473" s="60"/>
      <c r="G473" s="60"/>
      <c r="H473" s="60"/>
      <c r="I473" s="60"/>
      <c r="J473" s="59"/>
      <c r="K473" s="72"/>
      <c r="L473" s="52"/>
      <c r="M473" s="49"/>
    </row>
    <row r="474" spans="1:15" ht="13.5" x14ac:dyDescent="0.25">
      <c r="A474" s="51"/>
      <c r="B474" s="30"/>
      <c r="C474" s="26"/>
      <c r="D474" s="70"/>
      <c r="E474" s="71" t="s">
        <v>44</v>
      </c>
      <c r="F474" s="60"/>
      <c r="G474" s="60"/>
      <c r="H474" s="60"/>
      <c r="I474" s="60"/>
      <c r="J474" s="59"/>
      <c r="K474" s="58"/>
      <c r="L474" s="52"/>
      <c r="M474" s="49"/>
    </row>
    <row r="475" spans="1:15" ht="13.5" x14ac:dyDescent="0.25">
      <c r="A475" s="51"/>
      <c r="B475" s="30"/>
      <c r="C475" s="26"/>
      <c r="D475" s="70"/>
      <c r="E475" s="69"/>
      <c r="F475" s="60"/>
      <c r="G475" s="60"/>
      <c r="H475" s="60"/>
      <c r="I475" s="60"/>
      <c r="J475" s="59"/>
      <c r="K475" s="58"/>
      <c r="L475" s="52"/>
      <c r="M475" s="49"/>
    </row>
    <row r="476" spans="1:15" ht="18" x14ac:dyDescent="0.25">
      <c r="A476" s="51"/>
      <c r="B476" s="30"/>
      <c r="C476" s="26"/>
      <c r="D476" s="50"/>
      <c r="E476" s="68" t="s">
        <v>43</v>
      </c>
      <c r="F476" s="52"/>
      <c r="G476" s="52"/>
      <c r="H476" s="52"/>
      <c r="I476" s="52"/>
      <c r="J476" s="52"/>
      <c r="K476" s="52"/>
      <c r="L476" s="52"/>
      <c r="M476" s="49"/>
    </row>
    <row r="477" spans="1:15" ht="13.5" x14ac:dyDescent="0.25">
      <c r="A477" s="51"/>
      <c r="B477" s="30"/>
      <c r="C477" s="26"/>
      <c r="D477" s="67"/>
      <c r="E477" s="52"/>
      <c r="F477" s="52"/>
      <c r="G477" s="52"/>
      <c r="H477" s="52"/>
      <c r="I477" s="52"/>
      <c r="J477" s="52"/>
      <c r="K477" s="52"/>
      <c r="L477" s="52"/>
      <c r="M477" s="49"/>
    </row>
    <row r="478" spans="1:15" ht="13.5" x14ac:dyDescent="0.25">
      <c r="A478" s="51"/>
      <c r="B478" s="30"/>
      <c r="C478" s="26"/>
      <c r="D478" s="62" t="s">
        <v>39</v>
      </c>
      <c r="E478" s="66" t="s">
        <v>42</v>
      </c>
      <c r="F478" s="65"/>
      <c r="G478" s="65"/>
      <c r="H478" s="65"/>
      <c r="I478" s="65"/>
      <c r="J478" s="64"/>
      <c r="K478" s="63">
        <f>K437-K438</f>
        <v>1082319.8</v>
      </c>
      <c r="L478" s="52"/>
      <c r="M478" s="49"/>
    </row>
    <row r="479" spans="1:15" ht="13.5" x14ac:dyDescent="0.25">
      <c r="A479" s="51"/>
      <c r="B479" s="30"/>
      <c r="C479" s="26"/>
      <c r="D479" s="62" t="s">
        <v>39</v>
      </c>
      <c r="E479" s="66" t="s">
        <v>41</v>
      </c>
      <c r="F479" s="65"/>
      <c r="G479" s="65"/>
      <c r="H479" s="65"/>
      <c r="I479" s="65"/>
      <c r="J479" s="64"/>
      <c r="K479" s="63"/>
      <c r="L479" s="52"/>
      <c r="M479" s="49"/>
    </row>
    <row r="480" spans="1:15" ht="13.5" x14ac:dyDescent="0.25">
      <c r="A480" s="51"/>
      <c r="B480" s="30"/>
      <c r="C480" s="26"/>
      <c r="D480" s="62" t="s">
        <v>39</v>
      </c>
      <c r="E480" s="61" t="s">
        <v>40</v>
      </c>
      <c r="F480" s="65"/>
      <c r="G480" s="65"/>
      <c r="H480" s="65"/>
      <c r="I480" s="65"/>
      <c r="J480" s="64"/>
      <c r="K480" s="63"/>
      <c r="L480" s="52"/>
      <c r="M480" s="49"/>
    </row>
    <row r="481" spans="1:13" ht="13.5" x14ac:dyDescent="0.25">
      <c r="A481" s="51"/>
      <c r="B481" s="30"/>
      <c r="C481" s="26"/>
      <c r="D481" s="62" t="s">
        <v>39</v>
      </c>
      <c r="E481" s="61" t="s">
        <v>38</v>
      </c>
      <c r="F481" s="60"/>
      <c r="G481" s="60"/>
      <c r="H481" s="60"/>
      <c r="I481" s="60"/>
      <c r="J481" s="59"/>
      <c r="K481" s="58"/>
      <c r="L481" s="52"/>
      <c r="M481" s="49"/>
    </row>
    <row r="482" spans="1:13" ht="13.5" x14ac:dyDescent="0.25">
      <c r="A482" s="51"/>
      <c r="B482" s="30"/>
      <c r="C482" s="26"/>
      <c r="D482" s="50"/>
      <c r="E482" s="52"/>
      <c r="F482" s="52"/>
      <c r="G482" s="52"/>
      <c r="H482" s="52"/>
      <c r="I482" s="52"/>
      <c r="J482" s="52"/>
      <c r="K482" s="52"/>
      <c r="L482" s="52"/>
      <c r="M482" s="49"/>
    </row>
    <row r="483" spans="1:13" ht="18" x14ac:dyDescent="0.25">
      <c r="A483" s="51"/>
      <c r="B483" s="30"/>
      <c r="C483" s="26"/>
      <c r="D483" s="57"/>
      <c r="E483" s="48" t="s">
        <v>37</v>
      </c>
      <c r="F483" s="52"/>
      <c r="G483" s="52"/>
      <c r="H483" s="52"/>
      <c r="I483" s="52"/>
      <c r="J483" s="52"/>
      <c r="K483" s="52"/>
      <c r="L483" s="52"/>
      <c r="M483" s="49"/>
    </row>
    <row r="484" spans="1:13" ht="13.5" x14ac:dyDescent="0.25">
      <c r="A484" s="51"/>
      <c r="B484" s="30"/>
      <c r="C484" s="26"/>
      <c r="D484" s="54" t="s">
        <v>36</v>
      </c>
      <c r="E484" s="56"/>
      <c r="F484" s="55"/>
      <c r="G484" s="55"/>
      <c r="H484" s="55"/>
      <c r="I484" s="55"/>
      <c r="J484" s="55"/>
      <c r="K484" s="55"/>
      <c r="L484" s="52"/>
      <c r="M484" s="49"/>
    </row>
    <row r="485" spans="1:13" ht="13.5" x14ac:dyDescent="0.25">
      <c r="A485" s="51"/>
      <c r="B485" s="30"/>
      <c r="C485" s="26"/>
      <c r="D485" s="54" t="s">
        <v>36</v>
      </c>
      <c r="E485" s="53"/>
      <c r="F485" s="53"/>
      <c r="G485" s="53"/>
      <c r="H485" s="53"/>
      <c r="I485" s="53"/>
      <c r="J485" s="53"/>
      <c r="K485" s="53"/>
      <c r="L485" s="52"/>
      <c r="M485" s="49"/>
    </row>
    <row r="486" spans="1:13" x14ac:dyDescent="0.2">
      <c r="A486" s="51"/>
      <c r="B486" s="30"/>
      <c r="C486" s="26"/>
      <c r="D486" s="50"/>
      <c r="E486" s="26"/>
      <c r="F486" s="26"/>
      <c r="G486" s="26"/>
      <c r="H486" s="26"/>
      <c r="I486" s="26"/>
      <c r="J486" s="26"/>
      <c r="K486" s="26"/>
      <c r="L486" s="26"/>
      <c r="M486" s="49"/>
    </row>
    <row r="487" spans="1:13" ht="18" x14ac:dyDescent="0.2">
      <c r="A487" s="46"/>
      <c r="B487" s="33"/>
      <c r="C487" s="217" t="s">
        <v>35</v>
      </c>
      <c r="D487" s="217"/>
      <c r="E487" s="48" t="s">
        <v>34</v>
      </c>
      <c r="K487" s="28"/>
      <c r="L487" s="28"/>
      <c r="M487" s="45"/>
    </row>
    <row r="488" spans="1:13" x14ac:dyDescent="0.2">
      <c r="A488" s="46"/>
      <c r="B488" s="33"/>
      <c r="D488" s="29"/>
      <c r="K488" s="28"/>
      <c r="L488" s="28"/>
      <c r="M488" s="45"/>
    </row>
    <row r="489" spans="1:13" x14ac:dyDescent="0.2">
      <c r="A489" s="46"/>
      <c r="B489" s="33"/>
      <c r="D489" s="29"/>
      <c r="E489" s="28" t="s">
        <v>33</v>
      </c>
      <c r="K489" s="28"/>
      <c r="L489" s="28"/>
      <c r="M489" s="45"/>
    </row>
    <row r="490" spans="1:13" x14ac:dyDescent="0.2">
      <c r="A490" s="46"/>
      <c r="B490" s="33"/>
      <c r="D490" s="47" t="s">
        <v>32</v>
      </c>
      <c r="K490" s="28"/>
      <c r="L490" s="28"/>
      <c r="M490" s="45"/>
    </row>
    <row r="491" spans="1:13" x14ac:dyDescent="0.2">
      <c r="A491" s="46"/>
      <c r="B491" s="33"/>
      <c r="D491" s="29"/>
      <c r="E491" s="28" t="s">
        <v>31</v>
      </c>
      <c r="K491" s="28"/>
      <c r="L491" s="28"/>
      <c r="M491" s="45"/>
    </row>
    <row r="492" spans="1:13" x14ac:dyDescent="0.2">
      <c r="A492" s="46"/>
      <c r="B492" s="33"/>
      <c r="D492" s="47" t="s">
        <v>30</v>
      </c>
      <c r="K492" s="28"/>
      <c r="L492" s="28"/>
      <c r="M492" s="45"/>
    </row>
    <row r="493" spans="1:13" x14ac:dyDescent="0.2">
      <c r="A493" s="46"/>
      <c r="B493" s="33"/>
      <c r="D493" s="29"/>
      <c r="K493" s="28"/>
      <c r="L493" s="28"/>
      <c r="M493" s="45"/>
    </row>
    <row r="494" spans="1:13" ht="15" x14ac:dyDescent="0.2">
      <c r="A494" s="46"/>
      <c r="B494" s="218" t="s">
        <v>29</v>
      </c>
      <c r="C494" s="218"/>
      <c r="D494" s="218"/>
      <c r="E494" s="218"/>
      <c r="F494" s="218"/>
      <c r="I494" s="218" t="s">
        <v>28</v>
      </c>
      <c r="J494" s="218"/>
      <c r="K494" s="218"/>
      <c r="L494" s="218"/>
      <c r="M494" s="45"/>
    </row>
    <row r="495" spans="1:13" ht="15" x14ac:dyDescent="0.2">
      <c r="A495" s="46"/>
      <c r="B495" s="211" t="s">
        <v>27</v>
      </c>
      <c r="C495" s="211"/>
      <c r="D495" s="211"/>
      <c r="E495" s="211"/>
      <c r="F495" s="211"/>
      <c r="I495" s="211" t="s">
        <v>27</v>
      </c>
      <c r="J495" s="211"/>
      <c r="K495" s="211"/>
      <c r="L495" s="211"/>
      <c r="M495" s="45"/>
    </row>
    <row r="496" spans="1:13" x14ac:dyDescent="0.2">
      <c r="A496" s="44"/>
      <c r="B496" s="43"/>
      <c r="C496" s="41"/>
      <c r="D496" s="42"/>
      <c r="E496" s="41"/>
      <c r="F496" s="41"/>
      <c r="G496" s="41"/>
      <c r="H496" s="41"/>
      <c r="I496" s="41"/>
      <c r="J496" s="41"/>
      <c r="K496" s="41"/>
      <c r="L496" s="41"/>
      <c r="M496" s="40"/>
    </row>
    <row r="497" spans="1:13" s="35" customFormat="1" x14ac:dyDescent="0.2">
      <c r="A497" s="37"/>
      <c r="B497" s="39"/>
      <c r="C497" s="37"/>
      <c r="D497" s="37"/>
      <c r="E497" s="37"/>
      <c r="F497" s="37"/>
      <c r="G497" s="37"/>
      <c r="H497" s="37"/>
      <c r="I497" s="37"/>
      <c r="J497" s="37"/>
      <c r="K497" s="38"/>
      <c r="L497" s="38"/>
      <c r="M497" s="37"/>
    </row>
    <row r="498" spans="1:13" x14ac:dyDescent="0.2">
      <c r="A498" s="26"/>
      <c r="B498" s="30"/>
      <c r="C498" s="26"/>
      <c r="D498" s="26"/>
      <c r="E498" s="26"/>
      <c r="F498" s="26"/>
      <c r="G498" s="26"/>
      <c r="H498" s="26"/>
      <c r="I498" s="26"/>
      <c r="J498" s="26"/>
      <c r="K498" s="26"/>
      <c r="L498" s="26"/>
    </row>
    <row r="499" spans="1:13" x14ac:dyDescent="0.2">
      <c r="A499" s="26"/>
      <c r="B499" s="30"/>
      <c r="C499" s="26"/>
      <c r="D499" s="26"/>
      <c r="E499" s="26"/>
      <c r="F499" s="26"/>
      <c r="G499" s="26"/>
      <c r="H499" s="26"/>
      <c r="I499" s="26"/>
      <c r="J499" s="26"/>
      <c r="K499" s="26"/>
      <c r="L499" s="26"/>
    </row>
    <row r="500" spans="1:13" x14ac:dyDescent="0.2">
      <c r="A500" s="26"/>
      <c r="B500" s="30"/>
      <c r="C500" s="26"/>
      <c r="D500" s="26"/>
      <c r="E500" s="26"/>
      <c r="F500" s="26"/>
      <c r="G500" s="26"/>
      <c r="H500" s="26"/>
      <c r="I500" s="26"/>
      <c r="J500" s="26"/>
      <c r="K500" s="26"/>
      <c r="L500" s="26"/>
    </row>
    <row r="501" spans="1:13" x14ac:dyDescent="0.2">
      <c r="A501" s="26"/>
      <c r="B501" s="30"/>
      <c r="C501" s="26"/>
      <c r="D501" s="26"/>
      <c r="E501" s="26"/>
      <c r="F501" s="26"/>
      <c r="G501" s="26"/>
      <c r="H501" s="26"/>
      <c r="I501" s="26"/>
      <c r="J501" s="26"/>
      <c r="K501" s="26"/>
      <c r="L501" s="26"/>
    </row>
    <row r="502" spans="1:13" x14ac:dyDescent="0.2">
      <c r="A502" s="26"/>
      <c r="B502" s="30"/>
      <c r="C502" s="26"/>
      <c r="D502" s="26"/>
      <c r="E502" s="26"/>
      <c r="F502" s="26"/>
      <c r="G502" s="26"/>
      <c r="H502" s="26"/>
      <c r="I502" s="26"/>
      <c r="J502" s="26"/>
      <c r="K502" s="26"/>
      <c r="L502" s="26"/>
    </row>
    <row r="503" spans="1:13" x14ac:dyDescent="0.2">
      <c r="A503" s="26"/>
      <c r="B503" s="30"/>
      <c r="C503" s="26"/>
      <c r="D503" s="26"/>
      <c r="E503" s="26"/>
      <c r="F503" s="26"/>
      <c r="G503" s="26"/>
      <c r="H503" s="26"/>
      <c r="I503" s="26"/>
      <c r="J503" s="26"/>
      <c r="K503" s="26"/>
      <c r="L503" s="26"/>
    </row>
    <row r="504" spans="1:13" x14ac:dyDescent="0.2">
      <c r="A504" s="26"/>
      <c r="B504" s="30"/>
      <c r="C504" s="26"/>
      <c r="D504" s="26"/>
      <c r="E504" s="26"/>
      <c r="F504" s="26"/>
      <c r="G504" s="26"/>
      <c r="H504" s="26"/>
      <c r="I504" s="26"/>
      <c r="J504" s="26"/>
      <c r="K504" s="26"/>
      <c r="L504" s="26"/>
    </row>
    <row r="505" spans="1:13" x14ac:dyDescent="0.2">
      <c r="A505" s="26"/>
      <c r="B505" s="30"/>
      <c r="C505" s="26"/>
      <c r="D505" s="26"/>
      <c r="E505" s="26"/>
      <c r="F505" s="26"/>
      <c r="G505" s="26"/>
      <c r="H505" s="26"/>
      <c r="I505" s="26"/>
      <c r="J505" s="26"/>
      <c r="K505" s="26"/>
      <c r="L505" s="26"/>
    </row>
    <row r="506" spans="1:13" s="35" customFormat="1" x14ac:dyDescent="0.25">
      <c r="B506" s="36"/>
    </row>
    <row r="507" spans="1:13" x14ac:dyDescent="0.2">
      <c r="A507" s="26"/>
      <c r="B507" s="30"/>
      <c r="C507" s="26"/>
      <c r="D507" s="26"/>
      <c r="E507" s="26"/>
      <c r="F507" s="26"/>
      <c r="G507" s="26"/>
      <c r="H507" s="26"/>
      <c r="I507" s="26"/>
      <c r="J507" s="26"/>
      <c r="K507" s="26"/>
      <c r="L507" s="26"/>
    </row>
    <row r="508" spans="1:13" x14ac:dyDescent="0.2">
      <c r="A508" s="26"/>
      <c r="B508" s="30"/>
      <c r="C508" s="26"/>
      <c r="D508" s="26"/>
      <c r="E508" s="26"/>
      <c r="F508" s="26"/>
      <c r="G508" s="26"/>
      <c r="H508" s="26"/>
      <c r="I508" s="26"/>
      <c r="J508" s="26"/>
      <c r="K508" s="26"/>
      <c r="L508" s="26"/>
    </row>
    <row r="509" spans="1:13" x14ac:dyDescent="0.2">
      <c r="A509" s="26"/>
      <c r="B509" s="30"/>
      <c r="C509" s="26"/>
      <c r="D509" s="26"/>
      <c r="E509" s="26"/>
      <c r="F509" s="26"/>
      <c r="G509" s="26"/>
      <c r="H509" s="26"/>
      <c r="I509" s="26"/>
      <c r="J509" s="26"/>
      <c r="K509" s="26"/>
      <c r="L509" s="26"/>
    </row>
    <row r="510" spans="1:13" x14ac:dyDescent="0.2">
      <c r="A510" s="26"/>
      <c r="B510" s="30"/>
      <c r="C510" s="26"/>
      <c r="D510" s="26"/>
      <c r="E510" s="26"/>
      <c r="F510" s="26"/>
      <c r="G510" s="26"/>
      <c r="H510" s="26"/>
      <c r="I510" s="26"/>
      <c r="J510" s="26"/>
      <c r="K510" s="26"/>
      <c r="L510" s="26"/>
    </row>
    <row r="511" spans="1:13" x14ac:dyDescent="0.2">
      <c r="A511" s="26"/>
      <c r="B511" s="30"/>
      <c r="C511" s="26"/>
      <c r="D511" s="26"/>
      <c r="E511" s="26"/>
      <c r="F511" s="26"/>
      <c r="G511" s="26"/>
      <c r="H511" s="26"/>
      <c r="I511" s="26"/>
      <c r="J511" s="26"/>
      <c r="K511" s="26"/>
      <c r="L511" s="26"/>
    </row>
    <row r="512" spans="1:13" x14ac:dyDescent="0.2">
      <c r="A512" s="26"/>
      <c r="B512" s="30"/>
      <c r="C512" s="26"/>
      <c r="D512" s="26"/>
      <c r="E512" s="26"/>
      <c r="F512" s="26"/>
      <c r="G512" s="26"/>
      <c r="H512" s="26"/>
      <c r="I512" s="26"/>
      <c r="J512" s="26"/>
      <c r="K512" s="26"/>
      <c r="L512" s="26"/>
    </row>
    <row r="513" spans="1:12" x14ac:dyDescent="0.2">
      <c r="A513" s="26"/>
      <c r="B513" s="30"/>
      <c r="C513" s="26"/>
      <c r="D513" s="26"/>
      <c r="E513" s="26"/>
      <c r="F513" s="26"/>
      <c r="G513" s="26"/>
      <c r="H513" s="26"/>
      <c r="I513" s="26"/>
      <c r="J513" s="26"/>
      <c r="K513" s="26"/>
      <c r="L513" s="26"/>
    </row>
    <row r="514" spans="1:12" x14ac:dyDescent="0.2">
      <c r="A514" s="26"/>
      <c r="B514" s="30"/>
      <c r="C514" s="26"/>
      <c r="D514" s="26"/>
      <c r="E514" s="26"/>
      <c r="F514" s="26"/>
      <c r="G514" s="26"/>
      <c r="H514" s="26"/>
      <c r="I514" s="26"/>
      <c r="J514" s="26"/>
      <c r="K514" s="26"/>
      <c r="L514" s="26"/>
    </row>
    <row r="515" spans="1:12" x14ac:dyDescent="0.2">
      <c r="A515" s="26"/>
      <c r="B515" s="30"/>
      <c r="C515" s="26"/>
      <c r="D515" s="26"/>
      <c r="E515" s="26"/>
      <c r="F515" s="26"/>
      <c r="G515" s="26"/>
      <c r="H515" s="26"/>
      <c r="I515" s="26"/>
      <c r="J515" s="26"/>
      <c r="K515" s="26"/>
      <c r="L515" s="26"/>
    </row>
    <row r="516" spans="1:12" x14ac:dyDescent="0.2">
      <c r="A516" s="26"/>
      <c r="B516" s="30"/>
      <c r="C516" s="26"/>
      <c r="D516" s="26"/>
      <c r="E516" s="26"/>
      <c r="F516" s="26"/>
      <c r="G516" s="26"/>
      <c r="H516" s="26"/>
      <c r="I516" s="26"/>
      <c r="J516" s="26"/>
      <c r="K516" s="26"/>
      <c r="L516" s="26"/>
    </row>
    <row r="517" spans="1:12" x14ac:dyDescent="0.2">
      <c r="A517" s="26"/>
      <c r="B517" s="30"/>
      <c r="C517" s="26"/>
      <c r="D517" s="26"/>
      <c r="E517" s="26"/>
      <c r="F517" s="26"/>
      <c r="G517" s="26"/>
      <c r="H517" s="26"/>
      <c r="I517" s="26"/>
      <c r="J517" s="26"/>
      <c r="K517" s="26"/>
      <c r="L517" s="26"/>
    </row>
    <row r="518" spans="1:12" x14ac:dyDescent="0.2">
      <c r="A518" s="26"/>
      <c r="B518" s="30"/>
      <c r="C518" s="26"/>
      <c r="D518" s="26"/>
      <c r="E518" s="26"/>
      <c r="F518" s="26"/>
      <c r="G518" s="26"/>
      <c r="H518" s="26"/>
      <c r="I518" s="26"/>
      <c r="J518" s="26"/>
      <c r="K518" s="26"/>
      <c r="L518" s="26"/>
    </row>
    <row r="519" spans="1:12" x14ac:dyDescent="0.2">
      <c r="A519" s="26"/>
      <c r="B519" s="30"/>
      <c r="C519" s="26"/>
      <c r="D519" s="26"/>
      <c r="E519" s="26"/>
      <c r="F519" s="26"/>
      <c r="G519" s="26"/>
      <c r="H519" s="26"/>
      <c r="I519" s="26"/>
      <c r="J519" s="26"/>
      <c r="K519" s="26"/>
      <c r="L519" s="26"/>
    </row>
    <row r="520" spans="1:12" x14ac:dyDescent="0.2">
      <c r="A520" s="26"/>
      <c r="B520" s="30"/>
      <c r="C520" s="26"/>
      <c r="D520" s="26"/>
      <c r="E520" s="26"/>
      <c r="F520" s="26"/>
      <c r="G520" s="26"/>
      <c r="H520" s="26"/>
      <c r="I520" s="26"/>
      <c r="J520" s="26"/>
      <c r="K520" s="26"/>
      <c r="L520" s="26"/>
    </row>
    <row r="521" spans="1:12" x14ac:dyDescent="0.2">
      <c r="A521" s="26"/>
      <c r="B521" s="30"/>
      <c r="C521" s="26"/>
      <c r="D521" s="26"/>
      <c r="E521" s="26"/>
      <c r="F521" s="26"/>
      <c r="G521" s="26"/>
      <c r="H521" s="26"/>
      <c r="I521" s="26"/>
      <c r="J521" s="26"/>
      <c r="K521" s="26"/>
      <c r="L521" s="26"/>
    </row>
    <row r="522" spans="1:12" x14ac:dyDescent="0.2">
      <c r="A522" s="26"/>
      <c r="B522" s="30"/>
      <c r="C522" s="26"/>
      <c r="D522" s="26"/>
      <c r="E522" s="26"/>
      <c r="F522" s="26"/>
      <c r="G522" s="26"/>
      <c r="H522" s="26"/>
      <c r="I522" s="26"/>
      <c r="J522" s="26"/>
      <c r="K522" s="26"/>
      <c r="L522" s="26"/>
    </row>
    <row r="523" spans="1:12" x14ac:dyDescent="0.2">
      <c r="A523" s="26"/>
      <c r="B523" s="30"/>
      <c r="C523" s="26"/>
      <c r="D523" s="26"/>
      <c r="E523" s="26"/>
      <c r="F523" s="26"/>
      <c r="G523" s="26"/>
      <c r="H523" s="26"/>
      <c r="I523" s="26"/>
      <c r="J523" s="26"/>
      <c r="K523" s="26"/>
      <c r="L523" s="26"/>
    </row>
    <row r="524" spans="1:12" x14ac:dyDescent="0.2">
      <c r="A524" s="26"/>
      <c r="B524" s="30"/>
      <c r="C524" s="26"/>
      <c r="D524" s="26"/>
      <c r="E524" s="26"/>
      <c r="F524" s="26"/>
      <c r="G524" s="26"/>
      <c r="H524" s="26"/>
      <c r="I524" s="26"/>
      <c r="J524" s="26"/>
      <c r="K524" s="26"/>
      <c r="L524" s="26"/>
    </row>
    <row r="525" spans="1:12" ht="15.75" x14ac:dyDescent="0.2">
      <c r="B525" s="33"/>
      <c r="C525" s="34"/>
      <c r="E525" s="26"/>
      <c r="F525" s="26"/>
      <c r="G525" s="26"/>
      <c r="H525" s="26"/>
      <c r="I525" s="26"/>
      <c r="J525" s="26"/>
      <c r="K525" s="26"/>
      <c r="L525" s="26"/>
    </row>
    <row r="526" spans="1:12" x14ac:dyDescent="0.2">
      <c r="B526" s="33"/>
      <c r="E526" s="26"/>
      <c r="F526" s="26"/>
      <c r="G526" s="26"/>
      <c r="H526" s="26"/>
      <c r="I526" s="26"/>
      <c r="J526" s="26"/>
      <c r="K526" s="26"/>
      <c r="L526" s="26"/>
    </row>
    <row r="527" spans="1:12" x14ac:dyDescent="0.2">
      <c r="B527" s="33"/>
      <c r="E527" s="26"/>
      <c r="F527" s="26"/>
      <c r="G527" s="26"/>
      <c r="H527" s="26"/>
      <c r="I527" s="26"/>
      <c r="J527" s="26"/>
      <c r="K527" s="26"/>
      <c r="L527" s="26"/>
    </row>
    <row r="528" spans="1:12" x14ac:dyDescent="0.2">
      <c r="B528" s="33"/>
      <c r="E528" s="26"/>
      <c r="F528" s="26"/>
      <c r="G528" s="26"/>
      <c r="H528" s="26"/>
      <c r="I528" s="26"/>
      <c r="J528" s="26"/>
      <c r="K528" s="26"/>
      <c r="L528" s="26"/>
    </row>
    <row r="529" spans="1:13" x14ac:dyDescent="0.2">
      <c r="B529" s="33"/>
      <c r="E529" s="26"/>
      <c r="F529" s="26"/>
      <c r="G529" s="26"/>
      <c r="H529" s="26"/>
      <c r="I529" s="26"/>
      <c r="J529" s="26"/>
      <c r="K529" s="26"/>
      <c r="L529" s="26"/>
    </row>
    <row r="530" spans="1:13" x14ac:dyDescent="0.2">
      <c r="B530" s="33"/>
      <c r="E530" s="26"/>
      <c r="F530" s="26"/>
      <c r="G530" s="26"/>
      <c r="H530" s="26"/>
      <c r="I530" s="26"/>
      <c r="J530" s="26"/>
      <c r="K530" s="26"/>
      <c r="L530" s="26"/>
    </row>
    <row r="531" spans="1:13" x14ac:dyDescent="0.2">
      <c r="B531" s="33"/>
      <c r="E531" s="26"/>
      <c r="F531" s="26"/>
      <c r="G531" s="26"/>
      <c r="H531" s="26"/>
      <c r="I531" s="26"/>
      <c r="J531" s="26"/>
      <c r="K531" s="26"/>
      <c r="L531" s="26"/>
    </row>
    <row r="532" spans="1:13" ht="15" x14ac:dyDescent="0.2">
      <c r="B532" s="32"/>
      <c r="C532" s="32"/>
      <c r="E532" s="26"/>
      <c r="F532" s="26"/>
      <c r="G532" s="26"/>
      <c r="H532" s="26"/>
      <c r="I532" s="26"/>
      <c r="J532" s="26"/>
      <c r="K532" s="26"/>
      <c r="L532" s="26"/>
    </row>
    <row r="533" spans="1:13" ht="15" x14ac:dyDescent="0.2">
      <c r="B533" s="31"/>
      <c r="C533" s="31"/>
      <c r="E533" s="26"/>
      <c r="F533" s="26"/>
      <c r="G533" s="26"/>
      <c r="H533" s="26"/>
      <c r="I533" s="26"/>
      <c r="J533" s="26"/>
      <c r="K533" s="26"/>
      <c r="L533" s="26"/>
    </row>
    <row r="534" spans="1:13" x14ac:dyDescent="0.2">
      <c r="A534" s="26"/>
      <c r="B534" s="30"/>
      <c r="C534" s="26"/>
    </row>
    <row r="535" spans="1:13" x14ac:dyDescent="0.2">
      <c r="M535" s="28"/>
    </row>
    <row r="536" spans="1:13" x14ac:dyDescent="0.2">
      <c r="M536" s="28"/>
    </row>
  </sheetData>
  <mergeCells count="33">
    <mergeCell ref="B495:F495"/>
    <mergeCell ref="I495:L495"/>
    <mergeCell ref="E439:L439"/>
    <mergeCell ref="E453:I453"/>
    <mergeCell ref="E461:I461"/>
    <mergeCell ref="E463:I463"/>
    <mergeCell ref="C487:D487"/>
    <mergeCell ref="B494:F494"/>
    <mergeCell ref="I494:L494"/>
    <mergeCell ref="E88:I88"/>
    <mergeCell ref="E89:I89"/>
    <mergeCell ref="E90:K90"/>
    <mergeCell ref="D236:D237"/>
    <mergeCell ref="E236:E237"/>
    <mergeCell ref="F236:H236"/>
    <mergeCell ref="I236:K236"/>
    <mergeCell ref="E81:K81"/>
    <mergeCell ref="D84:D85"/>
    <mergeCell ref="E84:I85"/>
    <mergeCell ref="E86:I86"/>
    <mergeCell ref="E87:I87"/>
    <mergeCell ref="E77:F77"/>
    <mergeCell ref="H77:I77"/>
    <mergeCell ref="E79:F79"/>
    <mergeCell ref="H79:I79"/>
    <mergeCell ref="E80:F80"/>
    <mergeCell ref="H80:I80"/>
    <mergeCell ref="A3:M3"/>
    <mergeCell ref="C68:D68"/>
    <mergeCell ref="D75:D76"/>
    <mergeCell ref="E75:F76"/>
    <mergeCell ref="G75:G76"/>
    <mergeCell ref="H75:I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2021-06-02T12:08:02Z</dcterms:modified>
</cp:coreProperties>
</file>