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tabRatio="965" activeTab="0"/>
  </bookViews>
  <sheets>
    <sheet name="Kopertina " sheetId="1" r:id="rId1"/>
    <sheet name="AKTIVI " sheetId="2" r:id="rId2"/>
    <sheet name="PASIVI " sheetId="3" r:id="rId3"/>
    <sheet name="Ardh e shp - natyres" sheetId="4" r:id="rId4"/>
    <sheet name=" Fluksit mon - direkte" sheetId="5" r:id="rId5"/>
    <sheet name="Pas e ndrysh ne kapit" sheetId="6" r:id="rId6"/>
    <sheet name="Shenimet Spjeguse" sheetId="7" r:id="rId7"/>
    <sheet name="F+K" sheetId="8" r:id="rId8"/>
    <sheet name="INV BANKAT" sheetId="9" r:id="rId9"/>
    <sheet name="INV" sheetId="10" r:id="rId10"/>
    <sheet name="INAAGJ" sheetId="11" r:id="rId11"/>
    <sheet name="AAGJM" sheetId="12" r:id="rId12"/>
    <sheet name="STAT" sheetId="13" r:id="rId13"/>
    <sheet name="AKTIVITET" sheetId="14" r:id="rId14"/>
  </sheets>
  <definedNames/>
  <calcPr fullCalcOnLoad="1"/>
</workbook>
</file>

<file path=xl/sharedStrings.xml><?xml version="1.0" encoding="utf-8"?>
<sst xmlns="http://schemas.openxmlformats.org/spreadsheetml/2006/main" count="765" uniqueCount="549">
  <si>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</si>
  <si>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</si>
  <si>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</si>
  <si>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</si>
  <si>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</si>
  <si>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</si>
  <si>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</si>
  <si>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</si>
  <si>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</si>
  <si>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</si>
  <si>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</si>
  <si>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</si>
  <si>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</si>
  <si>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</si>
  <si>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</si>
  <si>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</si>
  <si>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</si>
  <si>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</si>
  <si>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</si>
  <si>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</si>
  <si>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</si>
  <si>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</si>
  <si>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</si>
  <si>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</si>
  <si>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</si>
  <si>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</si>
  <si>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</si>
  <si>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</si>
  <si>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</si>
  <si>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</si>
  <si>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</si>
  <si>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</si>
  <si>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</si>
  <si>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</si>
  <si>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</si>
  <si>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</si>
  <si>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</si>
  <si>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</si>
  <si>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</si>
  <si>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</si>
  <si>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</si>
  <si>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</si>
  <si>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</si>
  <si>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>&gt; Toka</t>
  </si>
  <si>
    <t>&gt; Ndertesa</t>
  </si>
  <si>
    <t>&gt; Aktivet tjera afat gjata materiale</t>
  </si>
  <si>
    <t>&gt;  Inventar I imet</t>
  </si>
  <si>
    <t xml:space="preserve">Derivatet </t>
  </si>
  <si>
    <t xml:space="preserve"> &gt; Overdraftet financiare</t>
  </si>
  <si>
    <t xml:space="preserve">&gt; Te pagushme ndaj furnitoreve 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</si>
  <si>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</si>
  <si>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</si>
  <si>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</si>
  <si>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</si>
  <si>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</si>
  <si>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</si>
  <si>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PASIVET AFATGJATA </t>
  </si>
  <si>
    <t xml:space="preserve">3 - Grantet  dhe te ardhura te shtyra </t>
  </si>
  <si>
    <t xml:space="preserve">4 - Provigjonet Afatgjata 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</si>
  <si>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</si>
  <si>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</si>
  <si>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</si>
  <si>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</si>
  <si>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</si>
  <si>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</si>
  <si>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</si>
  <si>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</si>
  <si>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</si>
  <si>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</si>
  <si>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</si>
  <si>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</si>
  <si>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</si>
  <si>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</si>
  <si>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</si>
  <si>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</si>
  <si>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</si>
  <si>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</si>
  <si>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</si>
  <si>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</si>
  <si>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</si>
  <si>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</si>
  <si>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</si>
  <si>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</si>
  <si>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</si>
  <si>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</si>
  <si>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</si>
  <si>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</si>
  <si>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</si>
  <si>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</si>
  <si>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</si>
  <si>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</si>
  <si>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</si>
  <si>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</si>
  <si>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</si>
  <si>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</si>
  <si>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</si>
  <si>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</si>
  <si>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</si>
  <si>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</si>
  <si>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</si>
  <si>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</si>
  <si>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</si>
  <si>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</si>
  <si>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</si>
  <si>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</si>
  <si>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</si>
  <si>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</si>
  <si>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</si>
  <si>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</si>
  <si>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</si>
  <si>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</si>
  <si>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</si>
  <si>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</si>
  <si>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</si>
  <si>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</si>
  <si>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</si>
  <si>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</si>
  <si>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</si>
  <si>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</si>
  <si>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</si>
  <si>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</si>
  <si>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PASQYRA E NDRYSHIMEVE NE KAPITAL </t>
  </si>
  <si>
    <t xml:space="preserve">Emertimi </t>
  </si>
  <si>
    <t>Kapitali Aksioner qe I perket Aksionereve te Shoqerise Meme</t>
  </si>
  <si>
    <t>Aksioner</t>
  </si>
  <si>
    <t xml:space="preserve">Kapitali  </t>
  </si>
  <si>
    <t xml:space="preserve">Primi I </t>
  </si>
  <si>
    <t>Aksionit</t>
  </si>
  <si>
    <t xml:space="preserve">Aksionet e </t>
  </si>
  <si>
    <t>Thesarit</t>
  </si>
  <si>
    <t>Rezervat</t>
  </si>
  <si>
    <t>Stat e Ligj</t>
  </si>
  <si>
    <t xml:space="preserve">TOTALI </t>
  </si>
  <si>
    <t xml:space="preserve">Zoterimet e </t>
  </si>
  <si>
    <t>Aksionereve</t>
  </si>
  <si>
    <t>te pakices</t>
  </si>
  <si>
    <t xml:space="preserve">T O T A L I </t>
  </si>
  <si>
    <t>Efekti I ndryshimit te politikave kontabel</t>
  </si>
  <si>
    <t>Pozicioni I rregulluar</t>
  </si>
  <si>
    <t>kembimit gjate konsolidimit</t>
  </si>
  <si>
    <t xml:space="preserve"> Efekti I ndryshimeve te kurseve te  </t>
  </si>
  <si>
    <t>Totali I te aardhurave  dhe shpenzimeve</t>
  </si>
  <si>
    <t>qe nuk jane njohur ne pasqyren e</t>
  </si>
  <si>
    <t>te Ardhurave dhe Shpenzimeve</t>
  </si>
  <si>
    <t>Fitimi Neto I vitit Financiar</t>
  </si>
  <si>
    <t xml:space="preserve">Dividentet e paguar </t>
  </si>
  <si>
    <t>Trasferime ne rezerven e detyrushme</t>
  </si>
  <si>
    <t>Statuore</t>
  </si>
  <si>
    <t>Emetimi I Kapitalit Aksioner</t>
  </si>
  <si>
    <t>Efektet e ndryshimit te kurseve</t>
  </si>
  <si>
    <t>te kembimit gjate konsolidimit</t>
  </si>
  <si>
    <t>Totali I te Ardhurave dhe Shpenzimeve</t>
  </si>
  <si>
    <t xml:space="preserve"> Fitimi Neto per periudhen kontabel</t>
  </si>
  <si>
    <t xml:space="preserve">Aksione te Thesarit te riblera </t>
  </si>
  <si>
    <t>Rez e konvert</t>
  </si>
  <si>
    <t xml:space="preserve">monedh te huaj </t>
  </si>
  <si>
    <t>Fitimi I pa</t>
  </si>
  <si>
    <t>shperndare</t>
  </si>
  <si>
    <t>Emertimi</t>
  </si>
  <si>
    <t xml:space="preserve">SHENIMET SPJEGUSE </t>
  </si>
  <si>
    <t>sqarim ;</t>
  </si>
  <si>
    <t>Dhenja e shenimeve shpjeguse ne kete pjese eshte pjese e detyrushme sipas S K K 2 .</t>
  </si>
  <si>
    <t>Plotesimi I te dhenave ne kete pjese duhet te behet sipas kerkesave e struktures standarte</t>
  </si>
  <si>
    <t>te percaktuara ne S K K 2  e konkretisht paragrafeve 49 - 55. rradha e dhenjes te spjegimeve duhet te jete:</t>
  </si>
  <si>
    <t>Informacion i pergjitheshm dhe politikat kontabel</t>
  </si>
  <si>
    <t>a-</t>
  </si>
  <si>
    <t xml:space="preserve">b - </t>
  </si>
  <si>
    <t xml:space="preserve">c - </t>
  </si>
  <si>
    <t>Shenime qe shpjegojne zerat e ndryshem te pasq financiare</t>
  </si>
  <si>
    <t>Shenime te tjera shpjeguse .</t>
  </si>
  <si>
    <t>D</t>
  </si>
  <si>
    <t>H</t>
  </si>
  <si>
    <t xml:space="preserve">Nje pasqyre e Konsoliduar </t>
  </si>
  <si>
    <t xml:space="preserve">Data e mbylljes te Pasqyrave Financiare </t>
  </si>
  <si>
    <t>TOTALI I AKTIVEVE ( I + II )</t>
  </si>
  <si>
    <t xml:space="preserve">12.1  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</si>
  <si>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</si>
  <si>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</si>
  <si>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12.4  Te ardhura e shpenzime te tjera financiare</t>
  </si>
  <si>
    <t xml:space="preserve">  Pasqyrat financiare kjane plotesuar sipas kerkesave te ligjit  9901 date 14.04.2008  " Per </t>
  </si>
  <si>
    <t>Tregetaret e Shoqerite tregetare " si dhe te ligjit 9228 date 29.04.2004 " Per kontabilitetin e</t>
  </si>
  <si>
    <t>Pasqyrat financiare ".</t>
  </si>
  <si>
    <t>ne rezultatin tatimor.</t>
  </si>
  <si>
    <t>)</t>
  </si>
  <si>
    <t>SPECIALISTI I FINACE-KONTABILITET</t>
  </si>
  <si>
    <t>&gt;  Arka</t>
  </si>
  <si>
    <t>&gt; Detyrime  per Sigurimet shoqerore</t>
  </si>
  <si>
    <t xml:space="preserve">&gt; Te pagushme ndaj punonjesve </t>
  </si>
  <si>
    <t xml:space="preserve">&gt; Debitore e kreditore te tjere </t>
  </si>
  <si>
    <t>A1</t>
  </si>
  <si>
    <t>A2</t>
  </si>
  <si>
    <t>C1</t>
  </si>
  <si>
    <t>C2</t>
  </si>
  <si>
    <t>C3</t>
  </si>
  <si>
    <t>C5</t>
  </si>
  <si>
    <t>C6</t>
  </si>
  <si>
    <t>D1</t>
  </si>
  <si>
    <t>D2</t>
  </si>
  <si>
    <t>D3</t>
  </si>
  <si>
    <t>D4</t>
  </si>
  <si>
    <t>D5</t>
  </si>
  <si>
    <t>D6</t>
  </si>
  <si>
    <t>E</t>
  </si>
  <si>
    <t>F</t>
  </si>
  <si>
    <t>F1</t>
  </si>
  <si>
    <t>G</t>
  </si>
  <si>
    <t>Ë</t>
  </si>
  <si>
    <t>H1</t>
  </si>
  <si>
    <t>H2</t>
  </si>
  <si>
    <t>H3</t>
  </si>
  <si>
    <t>H4</t>
  </si>
  <si>
    <t>J</t>
  </si>
  <si>
    <t>K</t>
  </si>
  <si>
    <t>L</t>
  </si>
  <si>
    <t xml:space="preserve"> &gt; Huamarjet afatshkurtera </t>
  </si>
  <si>
    <t>M</t>
  </si>
  <si>
    <t>N</t>
  </si>
  <si>
    <t>N1</t>
  </si>
  <si>
    <t>N2</t>
  </si>
  <si>
    <t>P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</si>
  <si>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</si>
  <si>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</si>
  <si>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</si>
  <si>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</si>
  <si>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</si>
  <si>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</si>
  <si>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</si>
  <si>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</si>
  <si>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</si>
  <si>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</si>
  <si>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Q</t>
  </si>
  <si>
    <t>R</t>
  </si>
  <si>
    <t>T</t>
  </si>
  <si>
    <t>T1</t>
  </si>
  <si>
    <t>T2</t>
  </si>
  <si>
    <t>S</t>
  </si>
  <si>
    <t>SH</t>
  </si>
  <si>
    <t>TH</t>
  </si>
  <si>
    <t>X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</si>
  <si>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</si>
  <si>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</si>
  <si>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</si>
  <si>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</si>
  <si>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</si>
  <si>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</si>
  <si>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</si>
  <si>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</si>
  <si>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</si>
  <si>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</si>
  <si>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 xml:space="preserve">  &gt; Hua , bono , dhe detyrime qeraje financiare</t>
  </si>
  <si>
    <t xml:space="preserve">  &gt;  Bono te kovertushme </t>
  </si>
  <si>
    <t xml:space="preserve">Aktivet monetare </t>
  </si>
  <si>
    <t>Derivatet e Aktivet te mbajtura per tregetim</t>
  </si>
  <si>
    <t xml:space="preserve">Aktivet te tjera financiare  afatshkurtera </t>
  </si>
  <si>
    <t>C7</t>
  </si>
  <si>
    <t xml:space="preserve"> Inventari </t>
  </si>
  <si>
    <t>Aktivet  biliogjike</t>
  </si>
  <si>
    <t xml:space="preserve">Financimet financiare afatgjata </t>
  </si>
  <si>
    <t>Aktivet Afatgjata  materiale</t>
  </si>
  <si>
    <t xml:space="preserve"> &gt; Makineri e paisje </t>
  </si>
  <si>
    <t xml:space="preserve"> Aktivet Biologjike afatgjata </t>
  </si>
  <si>
    <t xml:space="preserve"> Aktivet afatgjata jo materiale</t>
  </si>
  <si>
    <t xml:space="preserve"> Kapitali aksioner I  pa paguar</t>
  </si>
  <si>
    <t>Aktivet e tjera afat gjata .</t>
  </si>
  <si>
    <t>DETYRIMET   E KAPITALET</t>
  </si>
  <si>
    <t xml:space="preserve">Huamarjet </t>
  </si>
  <si>
    <t xml:space="preserve">Huate e parapagimet </t>
  </si>
  <si>
    <t xml:space="preserve">Grantet  dhe te ardhura te shtyra </t>
  </si>
  <si>
    <t xml:space="preserve">Privizionet Afatshkurtera </t>
  </si>
  <si>
    <t xml:space="preserve">Huate afatgjata </t>
  </si>
  <si>
    <t xml:space="preserve">Huamarjet  te tjera afatgjata </t>
  </si>
  <si>
    <t>TOTALI I DETYTRIMEVE ( I +  II )</t>
  </si>
  <si>
    <t>Hyrjet</t>
  </si>
  <si>
    <t xml:space="preserve">Daljet </t>
  </si>
  <si>
    <t>Gjenda ne Fund vitit</t>
  </si>
  <si>
    <t xml:space="preserve">Te gjithe veprimet e Bankes dhe te karkes jane kontabilizuar me dokument </t>
  </si>
  <si>
    <t>vertetues nga Bankat dhe dhe eshte mbajtur dokumentacion I plote I veprimeve me arken.</t>
  </si>
  <si>
    <t xml:space="preserve">Debit </t>
  </si>
  <si>
    <t xml:space="preserve">Kredit </t>
  </si>
  <si>
    <t>Teprica</t>
  </si>
  <si>
    <t>Per Drejtimin  e Njesise  Ekonomike</t>
  </si>
  <si>
    <t>ADMINISTRATORI</t>
  </si>
  <si>
    <t>Import-Eksport</t>
  </si>
  <si>
    <t>Interes I paguar (PAGESA TJERA)</t>
  </si>
  <si>
    <t xml:space="preserve">              (ANITA  XHEMO</t>
  </si>
  <si>
    <t>BILISHT</t>
  </si>
  <si>
    <t xml:space="preserve">Per te gjitha pozicionet e llogarive jane hartuar pasqyrat analitike,qe shpjegojne dhe </t>
  </si>
  <si>
    <t xml:space="preserve">pasqyrojne veprimet kontabile te regjistruara neper ditaret analitike dhe qe jane </t>
  </si>
  <si>
    <t>te mbeshtetura mbi dokumentat baze  te kontabilitetit.</t>
  </si>
  <si>
    <t xml:space="preserve">pasoje  jane vleresuar keto ne pasqyren e te ardhurave e shpenzimeve si dhe </t>
  </si>
  <si>
    <t>Gjendja ne Fillim</t>
  </si>
  <si>
    <t xml:space="preserve">Gjendja ne Fillim </t>
  </si>
  <si>
    <t xml:space="preserve">NR </t>
  </si>
  <si>
    <t>FURNITORI</t>
  </si>
  <si>
    <t>SHUMA</t>
  </si>
  <si>
    <t>KLIENTA</t>
  </si>
  <si>
    <t>KLIENTI</t>
  </si>
  <si>
    <t>ADMINISTRATOR</t>
  </si>
  <si>
    <t>TATIMPAGUESI</t>
  </si>
  <si>
    <t>NIPT</t>
  </si>
  <si>
    <t>TEL.</t>
  </si>
  <si>
    <t>INVENTARI  I    LLOGARIVE   BANKARE</t>
  </si>
  <si>
    <t>NR</t>
  </si>
  <si>
    <t>Emertimi  I  bankes</t>
  </si>
  <si>
    <t>Numri I llogarise</t>
  </si>
  <si>
    <t>Shuma monedhe huaj</t>
  </si>
  <si>
    <t>Shuma  ne  leke</t>
  </si>
  <si>
    <t xml:space="preserve">                     S H U M A </t>
  </si>
  <si>
    <t>Perfaqesuesi I firmes</t>
  </si>
  <si>
    <t xml:space="preserve">INVENTARI I        </t>
  </si>
  <si>
    <t>MALLRA PER RISHITJE</t>
  </si>
  <si>
    <t>SUBJEKTI</t>
  </si>
  <si>
    <t>AKTIVITETI</t>
  </si>
  <si>
    <t>TREGTIM&amp;TRANSPORT</t>
  </si>
  <si>
    <t>ADRESA</t>
  </si>
  <si>
    <t xml:space="preserve">BILISHT </t>
  </si>
  <si>
    <t>DEVOLL</t>
  </si>
  <si>
    <t>TELEFONI</t>
  </si>
  <si>
    <t>ARTIKULLI</t>
  </si>
  <si>
    <t>NJ/M</t>
  </si>
  <si>
    <t>SASIA</t>
  </si>
  <si>
    <t>KOSTO</t>
  </si>
  <si>
    <t>VLERA</t>
  </si>
  <si>
    <t>Nr.</t>
  </si>
  <si>
    <t>Lloji I automjetit</t>
  </si>
  <si>
    <t>Kapaciteti</t>
  </si>
  <si>
    <t>Targa</t>
  </si>
  <si>
    <t>Vlera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</si>
  <si>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</si>
  <si>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</si>
  <si>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</si>
  <si>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</si>
  <si>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</si>
  <si>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</si>
  <si>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</si>
  <si>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</si>
  <si>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</si>
  <si>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</si>
  <si>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</si>
  <si>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</si>
  <si>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</si>
  <si>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</si>
  <si>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</si>
  <si>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</si>
  <si>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</si>
  <si>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</si>
  <si>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</si>
  <si>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</si>
  <si>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</si>
  <si>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</si>
  <si>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</si>
  <si>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</si>
  <si>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</si>
  <si>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</si>
  <si>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</si>
  <si>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</si>
  <si>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</si>
  <si>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</si>
  <si>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</si>
  <si>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</si>
  <si>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</si>
  <si>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</si>
  <si>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</si>
  <si>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</si>
  <si>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</si>
  <si>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</si>
  <si>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</si>
  <si>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</si>
  <si>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</si>
  <si>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</si>
  <si>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</si>
  <si>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</si>
  <si>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</si>
  <si>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</si>
  <si>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</si>
  <si>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</si>
  <si>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</si>
  <si>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</si>
  <si>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</si>
  <si>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</si>
  <si>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</si>
  <si>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</si>
  <si>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</si>
  <si>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</si>
  <si>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</si>
  <si>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</si>
  <si>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</si>
  <si>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</si>
  <si>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</si>
  <si>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</si>
  <si>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</si>
  <si>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</si>
  <si>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</si>
  <si>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</si>
  <si>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</si>
  <si>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</si>
  <si>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</si>
  <si>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</si>
  <si>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</si>
  <si>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</si>
  <si>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</si>
  <si>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</si>
  <si>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</si>
  <si>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</si>
  <si>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</si>
  <si>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</si>
  <si>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</si>
  <si>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</si>
  <si>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</si>
  <si>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</si>
  <si>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</si>
  <si>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</si>
  <si>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</si>
  <si>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</si>
  <si>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</si>
  <si>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</si>
  <si>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</si>
  <si>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</si>
  <si>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</si>
  <si>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</si>
  <si>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</si>
  <si>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</si>
  <si>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</si>
  <si>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</si>
  <si>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</si>
  <si>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</si>
  <si>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</si>
  <si>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</si>
  <si>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</si>
  <si>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</si>
  <si>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</si>
  <si>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</si>
  <si>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</si>
  <si>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</si>
  <si>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</si>
  <si>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</si>
  <si>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</si>
  <si>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</si>
  <si>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</si>
  <si>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</si>
  <si>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</si>
  <si>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</si>
  <si>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</si>
  <si>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</si>
  <si>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</si>
  <si>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</si>
  <si>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</si>
  <si>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</si>
  <si>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</si>
  <si>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</si>
  <si>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</si>
  <si>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</si>
  <si>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</si>
  <si>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</si>
  <si>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</si>
  <si>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</si>
  <si>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</si>
  <si>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</si>
  <si>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</si>
  <si>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</si>
  <si>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</si>
  <si>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</si>
  <si>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</si>
  <si>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</si>
  <si>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</si>
  <si>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</si>
  <si>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</si>
  <si>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</si>
  <si>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</si>
  <si>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</si>
  <si>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</si>
  <si>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</si>
  <si>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</si>
  <si>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</si>
  <si>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</si>
  <si>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</si>
  <si>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</si>
  <si>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</si>
  <si>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</si>
  <si>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</si>
  <si>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</si>
  <si>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</si>
  <si>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</si>
  <si>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</si>
  <si>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</si>
  <si>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</si>
  <si>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</si>
  <si>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</si>
  <si>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</si>
  <si>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</si>
  <si>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</si>
  <si>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</si>
  <si>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</si>
  <si>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</si>
  <si>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</si>
  <si>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</si>
  <si>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</si>
  <si>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</si>
  <si>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</si>
  <si>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</si>
  <si>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M M te ardhura nga veprimtarite e tjera(ortaku)</t>
  </si>
  <si>
    <t>PO</t>
  </si>
  <si>
    <t>LEK</t>
  </si>
  <si>
    <t>Viti 2012</t>
  </si>
  <si>
    <t>Sherbime te tjera(QIRA)</t>
  </si>
  <si>
    <t>ECO PELLETS</t>
  </si>
  <si>
    <t>L 26603601 K</t>
  </si>
  <si>
    <t>&gt;  Parapagime per qira</t>
  </si>
  <si>
    <t>Interesa bankare</t>
  </si>
  <si>
    <t>Pozicioni me 31 Dhjetor 2012</t>
  </si>
  <si>
    <t>Third party Greece eur=13.697.48</t>
  </si>
  <si>
    <t>ECO PELLETS BILISHT</t>
  </si>
  <si>
    <t>Shoqeria ECO PELLETS</t>
  </si>
  <si>
    <t>NIPTI L 26603601 K</t>
  </si>
  <si>
    <t>SUBJEKTI  ECO PELLETS</t>
  </si>
  <si>
    <t xml:space="preserve"> Per vitin ushtrimoreshte nuk eshte paguar paradhenie tatim fitimi</t>
  </si>
  <si>
    <t>Shoqeria e fillon aktivitetin e saj ne Muajin Prill 2012</t>
  </si>
  <si>
    <t>Ajo ka kryer vetem aktivitet importi te AQT-ve per linje teknologjike te perpunimit te drurit</t>
  </si>
  <si>
    <t>Ajo nuk filloi dot punen per prodhim lende djegese.</t>
  </si>
  <si>
    <t>SOCIETE G.AL</t>
  </si>
  <si>
    <t xml:space="preserve">DRU ZJARRI </t>
  </si>
  <si>
    <t>MST</t>
  </si>
  <si>
    <t>QESE PLASTIKE</t>
  </si>
  <si>
    <t>KG</t>
  </si>
  <si>
    <t>LESH XHAMI</t>
  </si>
  <si>
    <t>M2</t>
  </si>
  <si>
    <t>SHPENZIME TE TJERA</t>
  </si>
  <si>
    <t>ENERGJI ELEKTRIKE</t>
  </si>
  <si>
    <t>KOMISION BANKAR</t>
  </si>
  <si>
    <t>LIDHJE ELEKTRIKE</t>
  </si>
  <si>
    <t>QIRA MAGAZINE</t>
  </si>
  <si>
    <t>01.01.2013</t>
  </si>
  <si>
    <t>31.12.2013</t>
  </si>
  <si>
    <t>09.02.2014</t>
  </si>
  <si>
    <t>&gt;Detyrime per qira</t>
  </si>
  <si>
    <t>Pozicioni ne 31 Dhjetor 2011</t>
  </si>
  <si>
    <t>Pozicioni me 31 Dhjetor 2013</t>
  </si>
  <si>
    <t>Shoqeria per vitin 2013  ka likuiduar detyrime per sigurimet shoeqerore , paga etj  e per</t>
  </si>
  <si>
    <t>MATERIALE TE NDRYSHME</t>
  </si>
  <si>
    <t>LLOGARIA FURNITORE GJENDJE 31/12/2013</t>
  </si>
  <si>
    <t>LEONARD QIRIO</t>
  </si>
  <si>
    <t>Inventari automjeteve ne pronesi te subjektit  31.12.2013</t>
  </si>
  <si>
    <t>Aktivet Afatgjata Materiale  me vlere fillestare   2013</t>
  </si>
  <si>
    <t>Amortizimi A.A.Materiale   2013</t>
  </si>
  <si>
    <t>Vlera Kontabel Neto e A.A.Materiale  2013</t>
  </si>
  <si>
    <t>Viti 2013</t>
  </si>
  <si>
    <t>LEONARD</t>
  </si>
  <si>
    <t>QIRIO</t>
  </si>
  <si>
    <t>Te punesuar mesatarisht per vitin 2013: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</si>
</sst>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* #,##0.0_);_(* \(#,##0.0\);_(* &quot;-&quot;??_);_(@_)"/>
    <numFmt numFmtId="167" formatCode="_(* #,##0_);_(* \(#,##0\);_(* &quot;-&quot;??_);_(@_)"/>
    <numFmt numFmtId="168" formatCode="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7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3" fontId="4" fillId="0" borderId="11" xfId="42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42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67" fontId="0" fillId="0" borderId="11" xfId="42" applyNumberFormat="1" applyFont="1" applyBorder="1" applyAlignment="1">
      <alignment/>
    </xf>
    <xf numFmtId="167" fontId="1" fillId="0" borderId="11" xfId="42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4" fontId="0" fillId="0" borderId="31" xfId="0" applyNumberFormat="1" applyFont="1" applyBorder="1" applyAlignment="1">
      <alignment horizontal="center"/>
    </xf>
    <xf numFmtId="3" fontId="0" fillId="0" borderId="11" xfId="44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3" fontId="0" fillId="0" borderId="30" xfId="44" applyNumberFormat="1" applyBorder="1" applyAlignment="1">
      <alignment/>
    </xf>
    <xf numFmtId="0" fontId="0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3" fontId="13" fillId="0" borderId="33" xfId="44" applyNumberFormat="1" applyFont="1" applyBorder="1" applyAlignment="1">
      <alignment vertical="center"/>
    </xf>
    <xf numFmtId="3" fontId="13" fillId="0" borderId="34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1" xfId="0" applyFill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36" customWidth="1"/>
    <col min="2" max="2" width="1.28515625" style="36" customWidth="1"/>
    <col min="3" max="8" width="9.140625" style="36" customWidth="1"/>
    <col min="9" max="9" width="18.57421875" style="36" customWidth="1"/>
    <col min="10" max="10" width="11.8515625" style="36" customWidth="1"/>
    <col min="11" max="16384" width="9.140625" style="36" customWidth="1"/>
  </cols>
  <sheetData>
    <row r="1" ht="15" thickBot="1"/>
    <row r="2" spans="3:10" ht="14.25">
      <c r="C2" s="37"/>
      <c r="D2" s="38"/>
      <c r="E2" s="38"/>
      <c r="F2" s="38"/>
      <c r="G2" s="38"/>
      <c r="H2" s="38"/>
      <c r="I2" s="38"/>
      <c r="J2" s="39"/>
    </row>
    <row r="3" spans="3:10" ht="15">
      <c r="C3" s="40"/>
      <c r="D3" s="41" t="s">
        <v>0</v>
      </c>
      <c r="E3" s="41"/>
      <c r="F3" s="41"/>
      <c r="G3" s="135" t="s">
        <v>505</v>
      </c>
      <c r="H3" s="135"/>
      <c r="I3" s="135"/>
      <c r="J3" s="42"/>
    </row>
    <row r="4" spans="3:10" ht="14.25">
      <c r="C4" s="40"/>
      <c r="D4" s="41" t="s">
        <v>1</v>
      </c>
      <c r="E4" s="41"/>
      <c r="F4" s="41"/>
      <c r="G4" s="132" t="s">
        <v>506</v>
      </c>
      <c r="H4" s="132"/>
      <c r="I4" s="132"/>
      <c r="J4" s="42"/>
    </row>
    <row r="5" spans="3:10" ht="14.25">
      <c r="C5" s="40"/>
      <c r="D5" s="41" t="s">
        <v>2</v>
      </c>
      <c r="E5" s="41"/>
      <c r="F5" s="133" t="s">
        <v>285</v>
      </c>
      <c r="G5" s="133"/>
      <c r="H5" s="133"/>
      <c r="I5" s="133"/>
      <c r="J5" s="42"/>
    </row>
    <row r="6" spans="3:10" ht="14.25">
      <c r="C6" s="40"/>
      <c r="D6" s="41"/>
      <c r="E6" s="41"/>
      <c r="F6" s="41"/>
      <c r="G6" s="41"/>
      <c r="H6" s="134"/>
      <c r="I6" s="134"/>
      <c r="J6" s="42"/>
    </row>
    <row r="7" spans="3:10" ht="14.25">
      <c r="C7" s="40"/>
      <c r="D7" s="45" t="s">
        <v>3</v>
      </c>
      <c r="E7" s="41"/>
      <c r="F7" s="46"/>
      <c r="G7" s="133"/>
      <c r="H7" s="133"/>
      <c r="I7" s="46"/>
      <c r="J7" s="42"/>
    </row>
    <row r="8" spans="3:10" ht="14.25">
      <c r="C8" s="40"/>
      <c r="D8" s="45" t="s">
        <v>4</v>
      </c>
      <c r="E8" s="41"/>
      <c r="F8" s="47"/>
      <c r="G8" s="132"/>
      <c r="H8" s="132"/>
      <c r="I8" s="47"/>
      <c r="J8" s="42"/>
    </row>
    <row r="9" spans="3:10" ht="14.25">
      <c r="C9" s="40"/>
      <c r="D9" s="41"/>
      <c r="E9" s="41"/>
      <c r="F9" s="41"/>
      <c r="G9" s="41"/>
      <c r="H9" s="41"/>
      <c r="I9" s="41"/>
      <c r="J9" s="42"/>
    </row>
    <row r="10" spans="3:10" ht="14.25">
      <c r="C10" s="40"/>
      <c r="D10" s="45" t="s">
        <v>5</v>
      </c>
      <c r="E10" s="41"/>
      <c r="F10" s="134" t="s">
        <v>282</v>
      </c>
      <c r="G10" s="134"/>
      <c r="H10" s="134"/>
      <c r="I10" s="134"/>
      <c r="J10" s="136"/>
    </row>
    <row r="11" spans="3:10" ht="14.25">
      <c r="C11" s="40"/>
      <c r="D11" s="41"/>
      <c r="E11" s="41"/>
      <c r="F11" s="132"/>
      <c r="G11" s="132"/>
      <c r="H11" s="132"/>
      <c r="I11" s="132"/>
      <c r="J11" s="42"/>
    </row>
    <row r="12" spans="3:10" ht="14.25">
      <c r="C12" s="40"/>
      <c r="D12" s="41"/>
      <c r="E12" s="41"/>
      <c r="F12" s="41"/>
      <c r="G12" s="41"/>
      <c r="H12" s="41"/>
      <c r="I12" s="41"/>
      <c r="J12" s="42"/>
    </row>
    <row r="13" spans="3:10" ht="14.25">
      <c r="C13" s="40"/>
      <c r="D13" s="41"/>
      <c r="E13" s="41"/>
      <c r="F13" s="41"/>
      <c r="G13" s="41"/>
      <c r="H13" s="41"/>
      <c r="I13" s="41"/>
      <c r="J13" s="42"/>
    </row>
    <row r="14" spans="3:10" ht="14.25">
      <c r="C14" s="40"/>
      <c r="D14" s="41"/>
      <c r="E14" s="41"/>
      <c r="F14" s="41"/>
      <c r="G14" s="41"/>
      <c r="H14" s="41"/>
      <c r="I14" s="41"/>
      <c r="J14" s="42"/>
    </row>
    <row r="15" spans="3:10" ht="14.25">
      <c r="C15" s="40"/>
      <c r="D15" s="41"/>
      <c r="E15" s="41"/>
      <c r="F15" s="41"/>
      <c r="G15" s="41"/>
      <c r="H15" s="41"/>
      <c r="I15" s="41"/>
      <c r="J15" s="42"/>
    </row>
    <row r="16" spans="3:10" ht="14.25">
      <c r="C16" s="40"/>
      <c r="D16" s="41"/>
      <c r="E16" s="41"/>
      <c r="F16" s="41"/>
      <c r="G16" s="41"/>
      <c r="H16" s="41"/>
      <c r="I16" s="41"/>
      <c r="J16" s="42"/>
    </row>
    <row r="17" spans="3:10" ht="14.25">
      <c r="C17" s="40"/>
      <c r="D17" s="41"/>
      <c r="E17" s="41"/>
      <c r="F17" s="41"/>
      <c r="G17" s="41"/>
      <c r="H17" s="41"/>
      <c r="I17" s="41"/>
      <c r="J17" s="42"/>
    </row>
    <row r="18" spans="3:10" ht="14.25">
      <c r="C18" s="40"/>
      <c r="D18" s="41"/>
      <c r="E18" s="41"/>
      <c r="F18" s="41"/>
      <c r="G18" s="41"/>
      <c r="H18" s="41"/>
      <c r="I18" s="41"/>
      <c r="J18" s="42"/>
    </row>
    <row r="19" spans="3:10" ht="14.25">
      <c r="C19" s="40"/>
      <c r="D19" s="134" t="s">
        <v>6</v>
      </c>
      <c r="E19" s="134"/>
      <c r="F19" s="134"/>
      <c r="G19" s="134"/>
      <c r="H19" s="134"/>
      <c r="I19" s="134"/>
      <c r="J19" s="42"/>
    </row>
    <row r="20" spans="3:10" ht="14.25">
      <c r="C20" s="40"/>
      <c r="D20" s="41"/>
      <c r="E20" s="41"/>
      <c r="F20" s="41"/>
      <c r="G20" s="41"/>
      <c r="H20" s="41"/>
      <c r="I20" s="41"/>
      <c r="J20" s="42"/>
    </row>
    <row r="21" spans="3:10" ht="14.25">
      <c r="C21" s="40"/>
      <c r="D21" s="41" t="s">
        <v>7</v>
      </c>
      <c r="E21" s="41"/>
      <c r="F21" s="41"/>
      <c r="G21" s="41"/>
      <c r="H21" s="41"/>
      <c r="I21" s="41"/>
      <c r="J21" s="42"/>
    </row>
    <row r="22" spans="3:10" ht="14.25">
      <c r="C22" s="40" t="s">
        <v>8</v>
      </c>
      <c r="D22" s="41"/>
      <c r="E22" s="41"/>
      <c r="F22" s="41"/>
      <c r="G22" s="41"/>
      <c r="H22" s="41"/>
      <c r="I22" s="41"/>
      <c r="J22" s="42"/>
    </row>
    <row r="23" spans="3:10" ht="14.25">
      <c r="C23" s="40"/>
      <c r="D23" s="41"/>
      <c r="E23" s="41"/>
      <c r="F23" s="41"/>
      <c r="G23" s="41"/>
      <c r="H23" s="41"/>
      <c r="I23" s="41"/>
      <c r="J23" s="42"/>
    </row>
    <row r="24" spans="3:10" ht="14.25">
      <c r="C24" s="40"/>
      <c r="D24" s="41"/>
      <c r="E24" s="41"/>
      <c r="F24" s="41"/>
      <c r="G24" s="41"/>
      <c r="H24" s="41"/>
      <c r="I24" s="41"/>
      <c r="J24" s="42"/>
    </row>
    <row r="25" spans="3:10" ht="14.25">
      <c r="C25" s="40"/>
      <c r="D25" s="41"/>
      <c r="E25" s="41"/>
      <c r="F25" s="41"/>
      <c r="G25" s="41"/>
      <c r="H25" s="41"/>
      <c r="I25" s="41"/>
      <c r="J25" s="42"/>
    </row>
    <row r="26" spans="3:10" ht="15">
      <c r="C26" s="40"/>
      <c r="D26" s="41"/>
      <c r="F26" s="85" t="s">
        <v>9</v>
      </c>
      <c r="G26" s="85">
        <v>2013</v>
      </c>
      <c r="H26" s="41"/>
      <c r="I26" s="41"/>
      <c r="J26" s="42"/>
    </row>
    <row r="27" spans="3:10" ht="14.25">
      <c r="C27" s="40"/>
      <c r="D27" s="41"/>
      <c r="E27" s="41"/>
      <c r="F27" s="41"/>
      <c r="G27" s="41"/>
      <c r="H27" s="41"/>
      <c r="I27" s="41"/>
      <c r="J27" s="42"/>
    </row>
    <row r="28" spans="3:10" ht="14.25">
      <c r="C28" s="40"/>
      <c r="D28" s="41"/>
      <c r="E28" s="41"/>
      <c r="F28" s="41"/>
      <c r="G28" s="41"/>
      <c r="H28" s="41"/>
      <c r="I28" s="41"/>
      <c r="J28" s="42"/>
    </row>
    <row r="29" spans="3:10" ht="14.25">
      <c r="C29" s="40"/>
      <c r="D29" s="41"/>
      <c r="E29" s="41"/>
      <c r="F29" s="41"/>
      <c r="G29" s="41"/>
      <c r="H29" s="41"/>
      <c r="I29" s="41"/>
      <c r="J29" s="42"/>
    </row>
    <row r="30" spans="3:10" ht="14.25">
      <c r="C30" s="40"/>
      <c r="D30" s="41"/>
      <c r="E30" s="41"/>
      <c r="F30" s="41"/>
      <c r="G30" s="41"/>
      <c r="H30" s="41"/>
      <c r="I30" s="41"/>
      <c r="J30" s="42"/>
    </row>
    <row r="31" spans="3:10" ht="14.25">
      <c r="C31" s="40"/>
      <c r="D31" s="41"/>
      <c r="E31" s="41"/>
      <c r="F31" s="41"/>
      <c r="G31" s="41"/>
      <c r="H31" s="41"/>
      <c r="I31" s="41"/>
      <c r="J31" s="42"/>
    </row>
    <row r="32" spans="3:10" ht="14.25">
      <c r="C32" s="40"/>
      <c r="D32" s="41"/>
      <c r="E32" s="41"/>
      <c r="F32" s="41"/>
      <c r="G32" s="41"/>
      <c r="H32" s="41"/>
      <c r="I32" s="41"/>
      <c r="J32" s="42"/>
    </row>
    <row r="33" spans="3:10" ht="14.25">
      <c r="C33" s="40"/>
      <c r="D33" s="41"/>
      <c r="E33" s="41"/>
      <c r="F33" s="41"/>
      <c r="G33" s="41"/>
      <c r="H33" s="41"/>
      <c r="I33" s="41"/>
      <c r="J33" s="42"/>
    </row>
    <row r="34" spans="3:10" ht="14.25">
      <c r="C34" s="40"/>
      <c r="D34" s="41"/>
      <c r="E34" s="41"/>
      <c r="F34" s="41"/>
      <c r="G34" s="41"/>
      <c r="H34" s="41"/>
      <c r="I34" s="41"/>
      <c r="J34" s="42"/>
    </row>
    <row r="35" spans="3:10" ht="14.25">
      <c r="C35" s="40"/>
      <c r="D35" s="41"/>
      <c r="E35" s="41"/>
      <c r="F35" s="41"/>
      <c r="G35" s="41"/>
      <c r="H35" s="41"/>
      <c r="I35" s="41"/>
      <c r="J35" s="42"/>
    </row>
    <row r="36" spans="3:10" ht="14.25">
      <c r="C36" s="40"/>
      <c r="D36" s="41"/>
      <c r="E36" s="41"/>
      <c r="F36" s="41"/>
      <c r="G36" s="41"/>
      <c r="H36" s="41"/>
      <c r="I36" s="41"/>
      <c r="J36" s="42"/>
    </row>
    <row r="37" spans="3:10" ht="14.25">
      <c r="C37" s="40"/>
      <c r="D37" s="41"/>
      <c r="E37" s="41"/>
      <c r="F37" s="41"/>
      <c r="G37" s="41"/>
      <c r="H37" s="41"/>
      <c r="I37" s="41"/>
      <c r="J37" s="42"/>
    </row>
    <row r="38" spans="3:10" ht="14.25">
      <c r="C38" s="40"/>
      <c r="D38" s="41"/>
      <c r="E38" s="41"/>
      <c r="F38" s="41"/>
      <c r="G38" s="41"/>
      <c r="H38" s="41"/>
      <c r="I38" s="41"/>
      <c r="J38" s="42"/>
    </row>
    <row r="39" spans="3:10" ht="14.25">
      <c r="C39" s="40"/>
      <c r="D39" s="41"/>
      <c r="E39" s="41"/>
      <c r="F39" s="41"/>
      <c r="G39" s="41"/>
      <c r="H39" s="41"/>
      <c r="I39" s="41"/>
      <c r="J39" s="42"/>
    </row>
    <row r="40" spans="3:10" ht="14.25">
      <c r="C40" s="40"/>
      <c r="D40" s="41"/>
      <c r="E40" s="41"/>
      <c r="F40" s="41"/>
      <c r="G40" s="41"/>
      <c r="H40" s="41"/>
      <c r="I40" s="41"/>
      <c r="J40" s="42"/>
    </row>
    <row r="41" spans="3:10" ht="14.25">
      <c r="C41" s="40" t="s">
        <v>10</v>
      </c>
      <c r="D41" s="41"/>
      <c r="E41" s="41"/>
      <c r="F41" s="41"/>
      <c r="G41" s="41"/>
      <c r="H41" s="41"/>
      <c r="I41" s="134" t="s">
        <v>501</v>
      </c>
      <c r="J41" s="136"/>
    </row>
    <row r="42" spans="3:10" ht="14.25">
      <c r="C42" s="40" t="s">
        <v>11</v>
      </c>
      <c r="D42" s="41"/>
      <c r="E42" s="41"/>
      <c r="F42" s="41"/>
      <c r="G42" s="41"/>
      <c r="H42" s="41"/>
      <c r="I42" s="134"/>
      <c r="J42" s="136"/>
    </row>
    <row r="43" spans="3:10" ht="14.25">
      <c r="C43" s="40" t="s">
        <v>12</v>
      </c>
      <c r="D43" s="41"/>
      <c r="E43" s="41"/>
      <c r="F43" s="41"/>
      <c r="G43" s="41"/>
      <c r="H43" s="41"/>
      <c r="I43" s="134" t="s">
        <v>502</v>
      </c>
      <c r="J43" s="136"/>
    </row>
    <row r="44" spans="3:10" ht="14.25">
      <c r="C44" s="40" t="s">
        <v>13</v>
      </c>
      <c r="D44" s="41"/>
      <c r="E44" s="41"/>
      <c r="F44" s="41"/>
      <c r="G44" s="41"/>
      <c r="H44" s="41"/>
      <c r="I44" s="134"/>
      <c r="J44" s="136"/>
    </row>
    <row r="45" spans="3:10" ht="14.25">
      <c r="C45" s="40"/>
      <c r="D45" s="41"/>
      <c r="E45" s="41"/>
      <c r="F45" s="41"/>
      <c r="G45" s="41"/>
      <c r="H45" s="41"/>
      <c r="I45" s="41"/>
      <c r="J45" s="42"/>
    </row>
    <row r="46" spans="3:10" ht="14.25">
      <c r="C46" s="40"/>
      <c r="D46" s="41"/>
      <c r="E46" s="41"/>
      <c r="F46" s="41"/>
      <c r="G46" s="41"/>
      <c r="H46" s="41"/>
      <c r="I46" s="41"/>
      <c r="J46" s="42"/>
    </row>
    <row r="47" spans="3:10" ht="14.25">
      <c r="C47" s="40" t="s">
        <v>14</v>
      </c>
      <c r="D47" s="41"/>
      <c r="E47" s="41"/>
      <c r="F47" s="41"/>
      <c r="G47" s="41"/>
      <c r="I47" s="41" t="s">
        <v>15</v>
      </c>
      <c r="J47" s="49" t="s">
        <v>531</v>
      </c>
    </row>
    <row r="48" spans="3:10" ht="14.25">
      <c r="C48" s="40"/>
      <c r="D48" s="41"/>
      <c r="E48" s="41"/>
      <c r="F48" s="41"/>
      <c r="G48" s="41"/>
      <c r="I48" s="41" t="s">
        <v>16</v>
      </c>
      <c r="J48" s="49" t="s">
        <v>532</v>
      </c>
    </row>
    <row r="49" spans="3:10" ht="14.25">
      <c r="C49" s="40"/>
      <c r="D49" s="41"/>
      <c r="E49" s="41"/>
      <c r="F49" s="41"/>
      <c r="G49" s="41"/>
      <c r="H49" s="41"/>
      <c r="I49" s="41"/>
      <c r="J49" s="42"/>
    </row>
    <row r="50" spans="3:10" ht="14.25">
      <c r="C50" s="40" t="s">
        <v>173</v>
      </c>
      <c r="D50" s="41"/>
      <c r="E50" s="41"/>
      <c r="F50" s="41"/>
      <c r="G50" s="41"/>
      <c r="H50" s="41"/>
      <c r="I50" s="134" t="s">
        <v>533</v>
      </c>
      <c r="J50" s="136"/>
    </row>
    <row r="51" spans="3:10" ht="14.25">
      <c r="C51" s="40"/>
      <c r="D51" s="41"/>
      <c r="E51" s="41"/>
      <c r="F51" s="41"/>
      <c r="G51" s="41"/>
      <c r="H51" s="41"/>
      <c r="I51" s="41"/>
      <c r="J51" s="42"/>
    </row>
    <row r="52" spans="3:10" ht="14.25">
      <c r="C52" s="40"/>
      <c r="D52" s="41"/>
      <c r="E52" s="41"/>
      <c r="F52" s="41"/>
      <c r="G52" s="41"/>
      <c r="H52" s="41"/>
      <c r="I52" s="41"/>
      <c r="J52" s="42"/>
    </row>
    <row r="53" spans="3:10" ht="14.25">
      <c r="C53" s="40"/>
      <c r="D53" s="41"/>
      <c r="E53" s="41"/>
      <c r="F53" s="41"/>
      <c r="G53" s="41"/>
      <c r="H53" s="41"/>
      <c r="I53" s="41"/>
      <c r="J53" s="42"/>
    </row>
    <row r="54" spans="3:10" ht="14.25">
      <c r="C54" s="40"/>
      <c r="D54" s="41"/>
      <c r="E54" s="41"/>
      <c r="F54" s="41"/>
      <c r="G54" s="41"/>
      <c r="H54" s="41"/>
      <c r="I54" s="41"/>
      <c r="J54" s="42"/>
    </row>
    <row r="55" spans="3:10" ht="15" thickBot="1">
      <c r="C55" s="50"/>
      <c r="D55" s="51"/>
      <c r="E55" s="51"/>
      <c r="F55" s="51"/>
      <c r="G55" s="51"/>
      <c r="H55" s="51"/>
      <c r="I55" s="51"/>
      <c r="J55" s="52"/>
    </row>
    <row r="56" spans="3:10" ht="14.25">
      <c r="C56" s="41"/>
      <c r="D56" s="41"/>
      <c r="E56" s="41"/>
      <c r="F56" s="41"/>
      <c r="G56" s="41"/>
      <c r="H56" s="41"/>
      <c r="I56" s="41"/>
      <c r="J56" s="41"/>
    </row>
  </sheetData>
  <sheetProtection/>
  <mergeCells count="14">
    <mergeCell ref="F11:I11"/>
    <mergeCell ref="F10:J10"/>
    <mergeCell ref="I44:J44"/>
    <mergeCell ref="I50:J50"/>
    <mergeCell ref="D19:I19"/>
    <mergeCell ref="I41:J41"/>
    <mergeCell ref="I42:J42"/>
    <mergeCell ref="I43:J43"/>
    <mergeCell ref="G4:I4"/>
    <mergeCell ref="F5:I5"/>
    <mergeCell ref="H6:I6"/>
    <mergeCell ref="G3:I3"/>
    <mergeCell ref="G7:H7"/>
    <mergeCell ref="G8:H8"/>
  </mergeCells>
  <printOptions/>
  <pageMargins left="0.75" right="0.46" top="0.44" bottom="0.58" header="0.35" footer="0.2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21.8515625" style="0" bestFit="1" customWidth="1"/>
  </cols>
  <sheetData>
    <row r="1" spans="1:2" ht="12.75">
      <c r="A1" t="s">
        <v>309</v>
      </c>
      <c r="B1" t="s">
        <v>310</v>
      </c>
    </row>
    <row r="2" ht="12.75">
      <c r="D2" t="s">
        <v>532</v>
      </c>
    </row>
    <row r="3" spans="1:2" ht="12.75">
      <c r="A3" t="s">
        <v>311</v>
      </c>
      <c r="B3" t="s">
        <v>505</v>
      </c>
    </row>
    <row r="4" spans="1:2" ht="12.75">
      <c r="A4" t="s">
        <v>299</v>
      </c>
      <c r="B4" t="s">
        <v>506</v>
      </c>
    </row>
    <row r="5" spans="1:2" ht="12.75">
      <c r="A5" t="s">
        <v>312</v>
      </c>
      <c r="B5" t="s">
        <v>313</v>
      </c>
    </row>
    <row r="6" spans="1:3" ht="12.75">
      <c r="A6" t="s">
        <v>314</v>
      </c>
      <c r="B6" t="s">
        <v>315</v>
      </c>
      <c r="C6" t="s">
        <v>316</v>
      </c>
    </row>
    <row r="7" ht="12.75">
      <c r="A7" t="s">
        <v>317</v>
      </c>
    </row>
    <row r="9" spans="1:6" ht="12.75">
      <c r="A9" s="9" t="s">
        <v>292</v>
      </c>
      <c r="B9" s="9" t="s">
        <v>318</v>
      </c>
      <c r="C9" s="9" t="s">
        <v>319</v>
      </c>
      <c r="D9" s="9" t="s">
        <v>320</v>
      </c>
      <c r="E9" s="9" t="s">
        <v>321</v>
      </c>
      <c r="F9" s="9" t="s">
        <v>322</v>
      </c>
    </row>
    <row r="10" spans="1:6" ht="12.75">
      <c r="A10" s="9">
        <v>1</v>
      </c>
      <c r="B10" s="93" t="s">
        <v>520</v>
      </c>
      <c r="C10" s="93" t="s">
        <v>521</v>
      </c>
      <c r="D10" s="9">
        <v>204</v>
      </c>
      <c r="E10" s="9">
        <v>2000</v>
      </c>
      <c r="F10" s="9">
        <f>D10*E10</f>
        <v>408000</v>
      </c>
    </row>
    <row r="11" spans="1:6" ht="12.75">
      <c r="A11" s="9">
        <v>2</v>
      </c>
      <c r="B11" s="93" t="s">
        <v>522</v>
      </c>
      <c r="C11" s="93" t="s">
        <v>523</v>
      </c>
      <c r="D11" s="9">
        <v>309</v>
      </c>
      <c r="E11" s="9">
        <v>551.17</v>
      </c>
      <c r="F11" s="117">
        <v>170310</v>
      </c>
    </row>
    <row r="12" spans="1:6" ht="12.75">
      <c r="A12" s="9">
        <v>3</v>
      </c>
      <c r="B12" s="93" t="s">
        <v>524</v>
      </c>
      <c r="C12" s="93" t="s">
        <v>525</v>
      </c>
      <c r="D12" s="9">
        <v>81</v>
      </c>
      <c r="E12" s="9">
        <v>873.37</v>
      </c>
      <c r="F12" s="117">
        <f>D12*E12</f>
        <v>70742.97</v>
      </c>
    </row>
    <row r="13" spans="1:6" ht="12.75">
      <c r="A13" s="9">
        <v>4</v>
      </c>
      <c r="B13" s="93"/>
      <c r="C13" s="93"/>
      <c r="D13" s="9">
        <v>0</v>
      </c>
      <c r="E13" s="9"/>
      <c r="F13" s="9">
        <f>D13*E13</f>
        <v>0</v>
      </c>
    </row>
    <row r="14" spans="1:6" ht="12.75">
      <c r="A14" s="9"/>
      <c r="B14" s="9"/>
      <c r="C14" s="9"/>
      <c r="D14" s="9"/>
      <c r="E14" s="9"/>
      <c r="F14" s="117">
        <f>SUM(F10:F13)</f>
        <v>649052.97</v>
      </c>
    </row>
    <row r="19" ht="12.75">
      <c r="B19" t="s">
        <v>281</v>
      </c>
    </row>
    <row r="20" ht="12.75">
      <c r="B20" t="s">
        <v>540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19.7109375" style="0" bestFit="1" customWidth="1"/>
    <col min="3" max="3" width="9.28125" style="0" bestFit="1" customWidth="1"/>
  </cols>
  <sheetData>
    <row r="1" ht="12.75">
      <c r="A1" t="s">
        <v>514</v>
      </c>
    </row>
    <row r="3" ht="12.75">
      <c r="A3" t="s">
        <v>541</v>
      </c>
    </row>
    <row r="5" spans="1:5" ht="12.75">
      <c r="A5" t="s">
        <v>323</v>
      </c>
      <c r="B5" s="99" t="s">
        <v>324</v>
      </c>
      <c r="C5" s="99" t="s">
        <v>325</v>
      </c>
      <c r="D5" s="99" t="s">
        <v>326</v>
      </c>
      <c r="E5" s="99" t="s">
        <v>327</v>
      </c>
    </row>
    <row r="6" spans="1:5" ht="12.75">
      <c r="A6">
        <v>1</v>
      </c>
      <c r="B6" s="9"/>
      <c r="C6" s="9"/>
      <c r="D6" s="9"/>
      <c r="E6" s="100"/>
    </row>
    <row r="7" spans="1:5" ht="12.75">
      <c r="A7">
        <v>2</v>
      </c>
      <c r="B7" s="100"/>
      <c r="C7" s="9"/>
      <c r="D7" s="9"/>
      <c r="E7" s="100"/>
    </row>
    <row r="8" spans="1:5" ht="12.75">
      <c r="A8">
        <v>3</v>
      </c>
      <c r="B8" s="93"/>
      <c r="C8" s="9"/>
      <c r="D8" s="9"/>
      <c r="E8" s="100"/>
    </row>
    <row r="9" spans="1:5" ht="12.75">
      <c r="A9">
        <v>4</v>
      </c>
      <c r="B9" s="130"/>
      <c r="C9" s="9"/>
      <c r="D9" s="9"/>
      <c r="E9" s="131"/>
    </row>
    <row r="12" ht="12.75">
      <c r="B12" t="s">
        <v>297</v>
      </c>
    </row>
    <row r="13" ht="12.75">
      <c r="B13" t="s">
        <v>540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</cols>
  <sheetData>
    <row r="1" ht="15">
      <c r="B1" s="102" t="s">
        <v>512</v>
      </c>
    </row>
    <row r="2" ht="12.75">
      <c r="B2" s="103" t="s">
        <v>513</v>
      </c>
    </row>
    <row r="3" ht="12.75">
      <c r="B3" s="103"/>
    </row>
    <row r="4" spans="2:7" ht="15.75">
      <c r="B4" s="146" t="s">
        <v>542</v>
      </c>
      <c r="C4" s="146"/>
      <c r="D4" s="146"/>
      <c r="E4" s="146"/>
      <c r="F4" s="146"/>
      <c r="G4" s="146"/>
    </row>
    <row r="6" spans="1:7" ht="12.75">
      <c r="A6" s="147" t="s">
        <v>18</v>
      </c>
      <c r="B6" s="149" t="s">
        <v>158</v>
      </c>
      <c r="C6" s="147" t="s">
        <v>328</v>
      </c>
      <c r="D6" s="65" t="s">
        <v>329</v>
      </c>
      <c r="E6" s="147" t="s">
        <v>330</v>
      </c>
      <c r="F6" s="147" t="s">
        <v>331</v>
      </c>
      <c r="G6" s="65" t="s">
        <v>329</v>
      </c>
    </row>
    <row r="7" spans="1:9" ht="12.75">
      <c r="A7" s="148"/>
      <c r="B7" s="150"/>
      <c r="C7" s="148"/>
      <c r="D7" s="104">
        <v>41275</v>
      </c>
      <c r="E7" s="148"/>
      <c r="F7" s="148"/>
      <c r="G7" s="104">
        <v>41639</v>
      </c>
      <c r="H7" s="1"/>
      <c r="I7" s="1"/>
    </row>
    <row r="8" spans="1:9" ht="12.75">
      <c r="A8" s="98">
        <v>1</v>
      </c>
      <c r="B8" s="100" t="s">
        <v>332</v>
      </c>
      <c r="C8" s="98"/>
      <c r="D8" s="105">
        <v>0</v>
      </c>
      <c r="E8" s="105">
        <v>0</v>
      </c>
      <c r="F8" s="105">
        <v>0</v>
      </c>
      <c r="G8" s="105">
        <f aca="true" t="shared" si="0" ref="G8:G16">D8+E8-F8</f>
        <v>0</v>
      </c>
      <c r="H8" s="1"/>
      <c r="I8" s="1"/>
    </row>
    <row r="9" spans="1:9" ht="12.75">
      <c r="A9" s="98">
        <v>2</v>
      </c>
      <c r="B9" s="100" t="s">
        <v>333</v>
      </c>
      <c r="C9" s="98"/>
      <c r="D9" s="105">
        <v>0</v>
      </c>
      <c r="E9" s="105">
        <v>0</v>
      </c>
      <c r="F9" s="105">
        <v>0</v>
      </c>
      <c r="G9" s="105">
        <f t="shared" si="0"/>
        <v>0</v>
      </c>
      <c r="H9" s="106"/>
      <c r="I9" s="107"/>
    </row>
    <row r="10" spans="1:9" ht="12.75">
      <c r="A10" s="98">
        <v>3</v>
      </c>
      <c r="B10" s="100" t="s">
        <v>334</v>
      </c>
      <c r="C10" s="98"/>
      <c r="D10" s="105">
        <v>3048177</v>
      </c>
      <c r="E10" s="105">
        <v>91811</v>
      </c>
      <c r="F10" s="105">
        <v>0</v>
      </c>
      <c r="G10" s="105">
        <f t="shared" si="0"/>
        <v>3139988</v>
      </c>
      <c r="H10" s="106"/>
      <c r="I10" s="107"/>
    </row>
    <row r="11" spans="1:9" ht="12.75">
      <c r="A11" s="98">
        <v>4</v>
      </c>
      <c r="B11" s="100" t="s">
        <v>335</v>
      </c>
      <c r="C11" s="98"/>
      <c r="D11" s="105">
        <v>0</v>
      </c>
      <c r="E11" s="105">
        <v>0</v>
      </c>
      <c r="F11" s="105">
        <v>0</v>
      </c>
      <c r="G11" s="105">
        <f t="shared" si="0"/>
        <v>0</v>
      </c>
      <c r="H11" s="106"/>
      <c r="I11" s="107"/>
    </row>
    <row r="12" spans="1:9" ht="12.75">
      <c r="A12" s="98">
        <v>5</v>
      </c>
      <c r="B12" s="100" t="s">
        <v>336</v>
      </c>
      <c r="C12" s="98"/>
      <c r="D12" s="105">
        <v>0</v>
      </c>
      <c r="E12" s="10">
        <v>0</v>
      </c>
      <c r="F12" s="105">
        <v>0</v>
      </c>
      <c r="G12" s="105">
        <f t="shared" si="0"/>
        <v>0</v>
      </c>
      <c r="H12" s="106"/>
      <c r="I12" s="107"/>
    </row>
    <row r="13" spans="1:9" ht="12.75">
      <c r="A13" s="98">
        <v>1</v>
      </c>
      <c r="B13" s="100" t="s">
        <v>337</v>
      </c>
      <c r="C13" s="98"/>
      <c r="D13" s="105"/>
      <c r="E13" s="105"/>
      <c r="F13" s="105"/>
      <c r="G13" s="105">
        <f t="shared" si="0"/>
        <v>0</v>
      </c>
      <c r="H13" s="106"/>
      <c r="I13" s="107"/>
    </row>
    <row r="14" spans="1:9" ht="12.75">
      <c r="A14" s="98">
        <v>2</v>
      </c>
      <c r="B14" s="9"/>
      <c r="C14" s="98"/>
      <c r="D14" s="105"/>
      <c r="E14" s="105"/>
      <c r="F14" s="105"/>
      <c r="G14" s="105">
        <f t="shared" si="0"/>
        <v>0</v>
      </c>
      <c r="H14" s="1"/>
      <c r="I14" s="1"/>
    </row>
    <row r="15" spans="1:9" ht="12.75">
      <c r="A15" s="98">
        <v>3</v>
      </c>
      <c r="B15" s="9"/>
      <c r="C15" s="98"/>
      <c r="D15" s="105"/>
      <c r="E15" s="105"/>
      <c r="F15" s="105"/>
      <c r="G15" s="105">
        <f t="shared" si="0"/>
        <v>0</v>
      </c>
      <c r="H15" s="1"/>
      <c r="I15" s="1"/>
    </row>
    <row r="16" spans="1:9" ht="13.5" thickBot="1">
      <c r="A16" s="108">
        <v>4</v>
      </c>
      <c r="B16" s="109"/>
      <c r="C16" s="108"/>
      <c r="D16" s="110"/>
      <c r="E16" s="110"/>
      <c r="F16" s="110"/>
      <c r="G16" s="110">
        <f t="shared" si="0"/>
        <v>0</v>
      </c>
      <c r="H16" s="1"/>
      <c r="I16" s="1"/>
    </row>
    <row r="17" spans="1:9" ht="13.5" thickBot="1">
      <c r="A17" s="111"/>
      <c r="B17" s="112" t="s">
        <v>338</v>
      </c>
      <c r="C17" s="113"/>
      <c r="D17" s="114">
        <f>SUM(D8:D16)</f>
        <v>3048177</v>
      </c>
      <c r="E17" s="114">
        <f>SUM(E8:E16)</f>
        <v>91811</v>
      </c>
      <c r="F17" s="114">
        <f>SUM(F8:F16)</f>
        <v>0</v>
      </c>
      <c r="G17" s="115">
        <f>SUM(G8:G16)</f>
        <v>3139988</v>
      </c>
      <c r="I17" s="116"/>
    </row>
    <row r="20" spans="2:9" ht="15.75">
      <c r="B20" s="146" t="s">
        <v>543</v>
      </c>
      <c r="C20" s="146"/>
      <c r="D20" s="146"/>
      <c r="E20" s="146"/>
      <c r="F20" s="146"/>
      <c r="G20" s="146"/>
      <c r="I20" s="116"/>
    </row>
    <row r="22" spans="1:7" ht="12.75">
      <c r="A22" s="147" t="s">
        <v>18</v>
      </c>
      <c r="B22" s="149" t="s">
        <v>158</v>
      </c>
      <c r="C22" s="147" t="s">
        <v>328</v>
      </c>
      <c r="D22" s="65" t="s">
        <v>329</v>
      </c>
      <c r="E22" s="147" t="s">
        <v>330</v>
      </c>
      <c r="F22" s="147" t="s">
        <v>331</v>
      </c>
      <c r="G22" s="65" t="s">
        <v>329</v>
      </c>
    </row>
    <row r="23" spans="1:7" ht="12.75">
      <c r="A23" s="148"/>
      <c r="B23" s="150"/>
      <c r="C23" s="148"/>
      <c r="D23" s="104">
        <v>41275</v>
      </c>
      <c r="E23" s="148"/>
      <c r="F23" s="148"/>
      <c r="G23" s="104">
        <v>41639</v>
      </c>
    </row>
    <row r="24" spans="1:7" ht="12.75">
      <c r="A24" s="98">
        <v>1</v>
      </c>
      <c r="B24" s="100" t="s">
        <v>332</v>
      </c>
      <c r="C24" s="98"/>
      <c r="D24" s="105">
        <v>0</v>
      </c>
      <c r="E24" s="105"/>
      <c r="F24" s="105"/>
      <c r="G24" s="105">
        <f aca="true" t="shared" si="1" ref="G24:G29">D24+E24</f>
        <v>0</v>
      </c>
    </row>
    <row r="25" spans="1:7" ht="12.75">
      <c r="A25" s="98">
        <v>2</v>
      </c>
      <c r="B25" s="100" t="s">
        <v>333</v>
      </c>
      <c r="C25" s="98"/>
      <c r="D25" s="105">
        <v>0</v>
      </c>
      <c r="E25" s="105"/>
      <c r="F25" s="105"/>
      <c r="G25" s="105">
        <f t="shared" si="1"/>
        <v>0</v>
      </c>
    </row>
    <row r="26" spans="1:7" ht="12.75">
      <c r="A26" s="98">
        <v>3</v>
      </c>
      <c r="B26" s="100" t="s">
        <v>339</v>
      </c>
      <c r="C26" s="98"/>
      <c r="D26" s="105">
        <v>0</v>
      </c>
      <c r="E26" s="117"/>
      <c r="F26" s="105"/>
      <c r="G26" s="105">
        <f t="shared" si="1"/>
        <v>0</v>
      </c>
    </row>
    <row r="27" spans="1:7" ht="12.75">
      <c r="A27" s="98">
        <v>4</v>
      </c>
      <c r="B27" s="100" t="s">
        <v>335</v>
      </c>
      <c r="C27" s="98"/>
      <c r="D27" s="105">
        <v>0</v>
      </c>
      <c r="E27" s="105"/>
      <c r="F27" s="105"/>
      <c r="G27" s="105">
        <f t="shared" si="1"/>
        <v>0</v>
      </c>
    </row>
    <row r="28" spans="1:7" ht="12.75">
      <c r="A28" s="98">
        <v>5</v>
      </c>
      <c r="B28" s="100" t="s">
        <v>336</v>
      </c>
      <c r="C28" s="98"/>
      <c r="D28" s="105">
        <v>0</v>
      </c>
      <c r="E28" s="117"/>
      <c r="F28" s="105"/>
      <c r="G28" s="105">
        <f t="shared" si="1"/>
        <v>0</v>
      </c>
    </row>
    <row r="29" spans="1:7" ht="12.75">
      <c r="A29" s="98">
        <v>1</v>
      </c>
      <c r="B29" s="100" t="s">
        <v>337</v>
      </c>
      <c r="C29" s="98"/>
      <c r="D29" s="105"/>
      <c r="E29" s="105"/>
      <c r="F29" s="105"/>
      <c r="G29" s="105">
        <f t="shared" si="1"/>
        <v>0</v>
      </c>
    </row>
    <row r="30" spans="1:7" ht="12.75">
      <c r="A30" s="98">
        <v>2</v>
      </c>
      <c r="B30" s="9"/>
      <c r="C30" s="98"/>
      <c r="D30" s="105"/>
      <c r="E30" s="105"/>
      <c r="F30" s="105"/>
      <c r="G30" s="105">
        <f>D30+E30-F30</f>
        <v>0</v>
      </c>
    </row>
    <row r="31" spans="1:7" ht="12.75">
      <c r="A31" s="98">
        <v>3</v>
      </c>
      <c r="B31" s="9"/>
      <c r="C31" s="98"/>
      <c r="D31" s="105"/>
      <c r="E31" s="105"/>
      <c r="F31" s="105"/>
      <c r="G31" s="105">
        <f>D31+E31-F31</f>
        <v>0</v>
      </c>
    </row>
    <row r="32" spans="1:7" ht="13.5" thickBot="1">
      <c r="A32" s="108">
        <v>4</v>
      </c>
      <c r="B32" s="109"/>
      <c r="C32" s="108"/>
      <c r="D32" s="110"/>
      <c r="E32" s="110"/>
      <c r="F32" s="110"/>
      <c r="G32" s="110">
        <f>D32+E32-F32</f>
        <v>0</v>
      </c>
    </row>
    <row r="33" spans="1:10" ht="13.5" thickBot="1">
      <c r="A33" s="111"/>
      <c r="B33" s="112" t="s">
        <v>338</v>
      </c>
      <c r="C33" s="113"/>
      <c r="D33" s="114">
        <f>SUM(D24:D32)</f>
        <v>0</v>
      </c>
      <c r="E33" s="114">
        <f>SUM(E24:E32)</f>
        <v>0</v>
      </c>
      <c r="F33" s="114">
        <f>SUM(F24:F32)</f>
        <v>0</v>
      </c>
      <c r="G33" s="115">
        <f>SUM(G24:G32)</f>
        <v>0</v>
      </c>
      <c r="H33" s="118"/>
      <c r="I33" s="116"/>
      <c r="J33" s="116"/>
    </row>
    <row r="34" ht="12.75">
      <c r="G34" s="118"/>
    </row>
    <row r="36" spans="2:7" ht="15.75">
      <c r="B36" s="146" t="s">
        <v>544</v>
      </c>
      <c r="C36" s="146"/>
      <c r="D36" s="146"/>
      <c r="E36" s="146"/>
      <c r="F36" s="146"/>
      <c r="G36" s="146"/>
    </row>
    <row r="38" spans="1:7" ht="12.75">
      <c r="A38" s="147" t="s">
        <v>18</v>
      </c>
      <c r="B38" s="149" t="s">
        <v>158</v>
      </c>
      <c r="C38" s="147" t="s">
        <v>328</v>
      </c>
      <c r="D38" s="65" t="s">
        <v>329</v>
      </c>
      <c r="E38" s="147" t="s">
        <v>330</v>
      </c>
      <c r="F38" s="147" t="s">
        <v>331</v>
      </c>
      <c r="G38" s="65" t="s">
        <v>329</v>
      </c>
    </row>
    <row r="39" spans="1:7" ht="12.75">
      <c r="A39" s="148"/>
      <c r="B39" s="150"/>
      <c r="C39" s="148"/>
      <c r="D39" s="104">
        <v>41275</v>
      </c>
      <c r="E39" s="148"/>
      <c r="F39" s="148"/>
      <c r="G39" s="104">
        <v>41274</v>
      </c>
    </row>
    <row r="40" spans="1:7" ht="12.75">
      <c r="A40" s="98">
        <v>1</v>
      </c>
      <c r="B40" s="101" t="s">
        <v>332</v>
      </c>
      <c r="C40" s="98"/>
      <c r="D40" s="105">
        <f aca="true" t="shared" si="2" ref="D40:D45">D8-D24</f>
        <v>0</v>
      </c>
      <c r="E40" s="105"/>
      <c r="F40" s="105">
        <v>0</v>
      </c>
      <c r="G40" s="105">
        <f>G8-G24</f>
        <v>0</v>
      </c>
    </row>
    <row r="41" spans="1:7" ht="12.75">
      <c r="A41" s="98">
        <v>2</v>
      </c>
      <c r="B41" s="100" t="s">
        <v>333</v>
      </c>
      <c r="C41" s="98"/>
      <c r="D41" s="105">
        <f t="shared" si="2"/>
        <v>0</v>
      </c>
      <c r="E41" s="105"/>
      <c r="F41" s="105"/>
      <c r="G41" s="105">
        <f>G9-G25</f>
        <v>0</v>
      </c>
    </row>
    <row r="42" spans="1:7" ht="12.75">
      <c r="A42" s="98">
        <v>3</v>
      </c>
      <c r="B42" s="100" t="s">
        <v>339</v>
      </c>
      <c r="C42" s="98"/>
      <c r="D42" s="105">
        <f t="shared" si="2"/>
        <v>3048177</v>
      </c>
      <c r="E42" s="118">
        <v>91811</v>
      </c>
      <c r="F42" s="105"/>
      <c r="G42" s="105">
        <f>G10-G26</f>
        <v>3139988</v>
      </c>
    </row>
    <row r="43" spans="1:7" ht="12.75">
      <c r="A43" s="98">
        <v>4</v>
      </c>
      <c r="B43" s="100" t="s">
        <v>335</v>
      </c>
      <c r="C43" s="98"/>
      <c r="D43" s="105">
        <f t="shared" si="2"/>
        <v>0</v>
      </c>
      <c r="E43" s="105"/>
      <c r="F43" s="105"/>
      <c r="G43" s="105">
        <f>G11-G27</f>
        <v>0</v>
      </c>
    </row>
    <row r="44" spans="1:7" ht="12.75">
      <c r="A44" s="98">
        <v>5</v>
      </c>
      <c r="B44" s="100" t="s">
        <v>336</v>
      </c>
      <c r="C44" s="98"/>
      <c r="D44" s="105">
        <f t="shared" si="2"/>
        <v>0</v>
      </c>
      <c r="E44" s="105"/>
      <c r="F44" s="105"/>
      <c r="G44" s="105">
        <f>G12-G28</f>
        <v>0</v>
      </c>
    </row>
    <row r="45" spans="1:7" ht="12.75">
      <c r="A45" s="98">
        <v>1</v>
      </c>
      <c r="B45" s="100" t="s">
        <v>337</v>
      </c>
      <c r="C45" s="98"/>
      <c r="D45" s="105">
        <f t="shared" si="2"/>
        <v>0</v>
      </c>
      <c r="E45" s="105"/>
      <c r="F45" s="105"/>
      <c r="G45" s="105">
        <f>D45+E45-F45</f>
        <v>0</v>
      </c>
    </row>
    <row r="46" spans="1:7" ht="12.75">
      <c r="A46" s="98">
        <v>2</v>
      </c>
      <c r="B46" s="100"/>
      <c r="C46" s="98"/>
      <c r="D46" s="105"/>
      <c r="E46" s="105"/>
      <c r="F46" s="105"/>
      <c r="G46" s="105"/>
    </row>
    <row r="47" spans="1:7" ht="12.75">
      <c r="A47" s="98">
        <v>3</v>
      </c>
      <c r="B47" s="9"/>
      <c r="C47" s="98"/>
      <c r="D47" s="105"/>
      <c r="E47" s="105"/>
      <c r="F47" s="105"/>
      <c r="G47" s="105"/>
    </row>
    <row r="48" spans="1:7" ht="13.5" thickBot="1">
      <c r="A48" s="108">
        <v>4</v>
      </c>
      <c r="B48" s="109"/>
      <c r="C48" s="108"/>
      <c r="D48" s="110"/>
      <c r="E48" s="110"/>
      <c r="F48" s="110"/>
      <c r="G48" s="110"/>
    </row>
    <row r="49" spans="1:10" ht="13.5" thickBot="1">
      <c r="A49" s="111"/>
      <c r="B49" s="112" t="s">
        <v>338</v>
      </c>
      <c r="C49" s="113"/>
      <c r="D49" s="114">
        <f>SUM(D40:D48)</f>
        <v>3048177</v>
      </c>
      <c r="E49" s="114">
        <f>SUM(E40:E48)</f>
        <v>91811</v>
      </c>
      <c r="F49" s="114">
        <f>SUM(F40:F48)</f>
        <v>0</v>
      </c>
      <c r="G49" s="115">
        <f>SUM(G40:G48)</f>
        <v>3139988</v>
      </c>
      <c r="I49" s="118"/>
      <c r="J49" s="116"/>
    </row>
    <row r="50" spans="6:10" s="1" customFormat="1" ht="12.75">
      <c r="F50" s="107"/>
      <c r="G50" s="119"/>
      <c r="J50" s="107"/>
    </row>
    <row r="51" spans="4:9" ht="12.75">
      <c r="D51" s="116"/>
      <c r="G51" s="116"/>
      <c r="I51" s="118"/>
    </row>
    <row r="52" spans="4:9" ht="12.75">
      <c r="D52" s="116"/>
      <c r="G52" s="116"/>
      <c r="I52" s="116"/>
    </row>
    <row r="53" spans="5:7" ht="15.75">
      <c r="E53" s="140" t="s">
        <v>340</v>
      </c>
      <c r="F53" s="140"/>
      <c r="G53" s="140"/>
    </row>
    <row r="54" spans="5:7" ht="12.75">
      <c r="E54" s="145" t="s">
        <v>540</v>
      </c>
      <c r="F54" s="145"/>
      <c r="G54" s="145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45.421875" style="0" customWidth="1"/>
    <col min="4" max="4" width="3.28125" style="0" customWidth="1"/>
    <col min="5" max="6" width="9.140625" style="0" hidden="1" customWidth="1"/>
    <col min="7" max="7" width="10.7109375" style="0" hidden="1" customWidth="1"/>
    <col min="8" max="8" width="13.8515625" style="0" bestFit="1" customWidth="1"/>
    <col min="10" max="10" width="11.421875" style="0" bestFit="1" customWidth="1"/>
  </cols>
  <sheetData>
    <row r="1" ht="15">
      <c r="B1" s="102" t="s">
        <v>512</v>
      </c>
    </row>
    <row r="2" ht="12.75">
      <c r="B2" s="103" t="s">
        <v>513</v>
      </c>
    </row>
    <row r="3" ht="12.75">
      <c r="I3" t="s">
        <v>409</v>
      </c>
    </row>
    <row r="5" ht="12.75">
      <c r="J5" t="s">
        <v>410</v>
      </c>
    </row>
    <row r="6" ht="12.75">
      <c r="A6" t="s">
        <v>411</v>
      </c>
    </row>
    <row r="7" spans="1:10" ht="12.75">
      <c r="A7" s="9"/>
      <c r="B7" s="9" t="s">
        <v>412</v>
      </c>
      <c r="C7" s="9"/>
      <c r="D7" s="9"/>
      <c r="E7" s="9"/>
      <c r="F7" s="9"/>
      <c r="G7" s="9" t="s">
        <v>413</v>
      </c>
      <c r="H7" s="9" t="s">
        <v>414</v>
      </c>
      <c r="I7" s="9" t="s">
        <v>545</v>
      </c>
      <c r="J7" s="9" t="s">
        <v>503</v>
      </c>
    </row>
    <row r="8" spans="1:10" ht="12.75">
      <c r="A8" s="9">
        <v>1</v>
      </c>
      <c r="B8" s="9" t="s">
        <v>415</v>
      </c>
      <c r="C8" s="9"/>
      <c r="D8" s="9"/>
      <c r="E8" s="9"/>
      <c r="F8" s="9"/>
      <c r="G8" s="9">
        <v>70</v>
      </c>
      <c r="H8" s="9">
        <v>11100</v>
      </c>
      <c r="I8" s="9"/>
      <c r="J8" s="9"/>
    </row>
    <row r="9" spans="1:10" ht="12.75">
      <c r="A9" s="9" t="s">
        <v>416</v>
      </c>
      <c r="B9" s="9" t="s">
        <v>417</v>
      </c>
      <c r="C9" s="9"/>
      <c r="D9" s="9"/>
      <c r="E9" s="9"/>
      <c r="F9" s="9"/>
      <c r="G9" s="9" t="s">
        <v>418</v>
      </c>
      <c r="H9" s="9">
        <v>11101</v>
      </c>
      <c r="I9" s="9"/>
      <c r="J9" s="9"/>
    </row>
    <row r="10" spans="1:10" ht="12.75">
      <c r="A10" s="9" t="s">
        <v>419</v>
      </c>
      <c r="B10" s="9" t="s">
        <v>420</v>
      </c>
      <c r="C10" s="9"/>
      <c r="D10" s="9"/>
      <c r="E10" s="9"/>
      <c r="F10" s="9"/>
      <c r="G10" s="9">
        <v>704</v>
      </c>
      <c r="H10" s="9">
        <v>11102</v>
      </c>
      <c r="I10" s="9"/>
      <c r="J10" s="9"/>
    </row>
    <row r="11" spans="1:10" ht="12.75">
      <c r="A11" s="9" t="s">
        <v>421</v>
      </c>
      <c r="B11" s="9" t="s">
        <v>422</v>
      </c>
      <c r="C11" s="9"/>
      <c r="D11" s="9"/>
      <c r="E11" s="9"/>
      <c r="F11" s="9"/>
      <c r="G11" s="9">
        <v>705</v>
      </c>
      <c r="H11" s="9">
        <v>11103</v>
      </c>
      <c r="I11" s="9"/>
      <c r="J11" s="9"/>
    </row>
    <row r="12" spans="1:10" ht="12.75">
      <c r="A12" s="9">
        <v>2</v>
      </c>
      <c r="B12" s="9" t="s">
        <v>423</v>
      </c>
      <c r="C12" s="9"/>
      <c r="D12" s="9"/>
      <c r="E12" s="9"/>
      <c r="F12" s="9"/>
      <c r="G12" s="9">
        <v>708</v>
      </c>
      <c r="H12" s="9">
        <v>11104</v>
      </c>
      <c r="I12" s="9"/>
      <c r="J12" s="9"/>
    </row>
    <row r="13" spans="1:10" ht="12.75">
      <c r="A13" s="9" t="s">
        <v>416</v>
      </c>
      <c r="B13" s="9" t="s">
        <v>424</v>
      </c>
      <c r="C13" s="9"/>
      <c r="D13" s="9"/>
      <c r="E13" s="9"/>
      <c r="F13" s="9"/>
      <c r="G13" s="9">
        <v>7081</v>
      </c>
      <c r="H13" s="9">
        <v>111041</v>
      </c>
      <c r="I13" s="9"/>
      <c r="J13" s="9"/>
    </row>
    <row r="14" spans="1:10" ht="12.75">
      <c r="A14" s="9" t="s">
        <v>425</v>
      </c>
      <c r="B14" s="9" t="s">
        <v>426</v>
      </c>
      <c r="C14" s="9"/>
      <c r="D14" s="9"/>
      <c r="E14" s="9"/>
      <c r="F14" s="9"/>
      <c r="G14" s="9">
        <v>7082</v>
      </c>
      <c r="H14" s="9">
        <v>111042</v>
      </c>
      <c r="I14" s="9"/>
      <c r="J14" s="9"/>
    </row>
    <row r="15" spans="1:10" ht="12.75">
      <c r="A15" s="9" t="s">
        <v>427</v>
      </c>
      <c r="B15" s="9" t="s">
        <v>428</v>
      </c>
      <c r="C15" s="9"/>
      <c r="D15" s="9"/>
      <c r="E15" s="9"/>
      <c r="F15" s="9"/>
      <c r="G15" s="9">
        <v>7083</v>
      </c>
      <c r="H15" s="9">
        <v>111043</v>
      </c>
      <c r="I15" s="9"/>
      <c r="J15" s="9"/>
    </row>
    <row r="16" spans="1:10" ht="12.75">
      <c r="A16" s="9">
        <v>3</v>
      </c>
      <c r="B16" s="9" t="s">
        <v>429</v>
      </c>
      <c r="C16" s="9"/>
      <c r="D16" s="9"/>
      <c r="E16" s="9"/>
      <c r="F16" s="9"/>
      <c r="G16" s="9">
        <v>71</v>
      </c>
      <c r="H16" s="9">
        <v>11201</v>
      </c>
      <c r="I16" s="9"/>
      <c r="J16" s="9"/>
    </row>
    <row r="17" spans="1:10" ht="12.75">
      <c r="A17" s="9"/>
      <c r="B17" s="9" t="s">
        <v>430</v>
      </c>
      <c r="C17" s="9"/>
      <c r="D17" s="9"/>
      <c r="E17" s="9"/>
      <c r="F17" s="9"/>
      <c r="G17" s="9"/>
      <c r="H17" s="9">
        <v>112011</v>
      </c>
      <c r="I17" s="9"/>
      <c r="J17" s="9"/>
    </row>
    <row r="18" spans="1:10" ht="12.75">
      <c r="A18" s="9"/>
      <c r="B18" s="9" t="s">
        <v>431</v>
      </c>
      <c r="C18" s="9"/>
      <c r="D18" s="9"/>
      <c r="E18" s="9"/>
      <c r="F18" s="9"/>
      <c r="G18" s="9"/>
      <c r="H18" s="9">
        <v>112012</v>
      </c>
      <c r="I18" s="9"/>
      <c r="J18" s="9"/>
    </row>
    <row r="19" spans="1:10" ht="12.75">
      <c r="A19" s="9">
        <v>4</v>
      </c>
      <c r="B19" s="9" t="s">
        <v>432</v>
      </c>
      <c r="C19" s="9"/>
      <c r="D19" s="9"/>
      <c r="E19" s="9"/>
      <c r="F19" s="9"/>
      <c r="G19" s="9">
        <v>72</v>
      </c>
      <c r="H19" s="9">
        <v>11300</v>
      </c>
      <c r="I19" s="9"/>
      <c r="J19" s="9"/>
    </row>
    <row r="20" spans="1:10" ht="12.75">
      <c r="A20" s="9"/>
      <c r="B20" s="9" t="s">
        <v>433</v>
      </c>
      <c r="C20" s="9"/>
      <c r="D20" s="9"/>
      <c r="E20" s="9"/>
      <c r="F20" s="9"/>
      <c r="G20" s="9"/>
      <c r="H20" s="9">
        <v>11301</v>
      </c>
      <c r="I20" s="9"/>
      <c r="J20" s="9"/>
    </row>
    <row r="21" spans="1:10" ht="12.75">
      <c r="A21" s="9">
        <v>5</v>
      </c>
      <c r="B21" s="9" t="s">
        <v>434</v>
      </c>
      <c r="C21" s="9"/>
      <c r="D21" s="9"/>
      <c r="E21" s="9"/>
      <c r="F21" s="9"/>
      <c r="G21" s="9">
        <v>73</v>
      </c>
      <c r="H21" s="9">
        <v>11400</v>
      </c>
      <c r="I21" s="9"/>
      <c r="J21" s="9"/>
    </row>
    <row r="22" spans="1:10" ht="12.75">
      <c r="A22" s="9">
        <v>6</v>
      </c>
      <c r="B22" s="9" t="s">
        <v>435</v>
      </c>
      <c r="C22" s="9"/>
      <c r="D22" s="9"/>
      <c r="E22" s="9"/>
      <c r="F22" s="9"/>
      <c r="G22" s="9">
        <v>75</v>
      </c>
      <c r="H22" s="9">
        <v>11500</v>
      </c>
      <c r="I22" s="9"/>
      <c r="J22" s="9"/>
    </row>
    <row r="23" spans="1:10" ht="12.75">
      <c r="A23" s="9">
        <v>7</v>
      </c>
      <c r="B23" s="9" t="s">
        <v>436</v>
      </c>
      <c r="C23" s="9"/>
      <c r="D23" s="9"/>
      <c r="E23" s="9"/>
      <c r="F23" s="9"/>
      <c r="G23" s="9">
        <v>77</v>
      </c>
      <c r="H23" s="9">
        <v>11600</v>
      </c>
      <c r="I23" s="9"/>
      <c r="J23" s="9"/>
    </row>
    <row r="24" spans="1:10" ht="12.75">
      <c r="A24" s="9" t="s">
        <v>437</v>
      </c>
      <c r="B24" s="9" t="s">
        <v>438</v>
      </c>
      <c r="C24" s="9"/>
      <c r="D24" s="9"/>
      <c r="E24" s="9"/>
      <c r="F24" s="9"/>
      <c r="G24" s="9"/>
      <c r="H24" s="9">
        <v>11800</v>
      </c>
      <c r="I24" s="9"/>
      <c r="J24" s="9"/>
    </row>
    <row r="28" ht="12.75">
      <c r="I28" t="s">
        <v>340</v>
      </c>
    </row>
    <row r="29" ht="12.75">
      <c r="I29" t="s">
        <v>540</v>
      </c>
    </row>
    <row r="60" ht="15">
      <c r="B60" s="102" t="s">
        <v>512</v>
      </c>
    </row>
    <row r="61" ht="12.75">
      <c r="B61" s="103" t="s">
        <v>513</v>
      </c>
    </row>
    <row r="62" ht="12.75">
      <c r="I62" t="s">
        <v>439</v>
      </c>
    </row>
    <row r="63" ht="12.75">
      <c r="J63" t="s">
        <v>410</v>
      </c>
    </row>
    <row r="64" ht="12.75">
      <c r="A64" t="s">
        <v>411</v>
      </c>
    </row>
    <row r="65" spans="2:10" ht="12.75">
      <c r="B65" t="s">
        <v>440</v>
      </c>
      <c r="G65" t="s">
        <v>413</v>
      </c>
      <c r="H65" t="s">
        <v>414</v>
      </c>
      <c r="I65" t="s">
        <v>545</v>
      </c>
      <c r="J65" t="s">
        <v>503</v>
      </c>
    </row>
    <row r="66" spans="1:10" ht="12.75">
      <c r="A66">
        <v>1</v>
      </c>
      <c r="B66" t="s">
        <v>441</v>
      </c>
      <c r="G66">
        <v>60</v>
      </c>
      <c r="H66">
        <v>12100</v>
      </c>
      <c r="I66" s="6">
        <v>0</v>
      </c>
      <c r="J66" s="6">
        <v>0</v>
      </c>
    </row>
    <row r="67" spans="1:10" ht="12.75">
      <c r="A67" t="s">
        <v>442</v>
      </c>
      <c r="B67" t="s">
        <v>443</v>
      </c>
      <c r="C67" t="s">
        <v>444</v>
      </c>
      <c r="G67" t="s">
        <v>445</v>
      </c>
      <c r="H67">
        <v>12101</v>
      </c>
      <c r="I67">
        <v>0</v>
      </c>
      <c r="J67">
        <v>0</v>
      </c>
    </row>
    <row r="68" spans="1:8" ht="12.75">
      <c r="A68" t="s">
        <v>419</v>
      </c>
      <c r="B68" t="s">
        <v>446</v>
      </c>
      <c r="C68" t="s">
        <v>444</v>
      </c>
      <c r="H68">
        <v>12102</v>
      </c>
    </row>
    <row r="69" spans="1:10" ht="12.75">
      <c r="A69" t="s">
        <v>421</v>
      </c>
      <c r="B69" t="s">
        <v>447</v>
      </c>
      <c r="C69" t="s">
        <v>444</v>
      </c>
      <c r="G69" t="s">
        <v>448</v>
      </c>
      <c r="H69">
        <v>12103</v>
      </c>
      <c r="I69">
        <v>0</v>
      </c>
      <c r="J69">
        <v>0</v>
      </c>
    </row>
    <row r="70" spans="1:10" ht="12.75">
      <c r="A70" t="s">
        <v>449</v>
      </c>
      <c r="B70" t="s">
        <v>450</v>
      </c>
      <c r="C70" t="s">
        <v>444</v>
      </c>
      <c r="H70">
        <v>12104</v>
      </c>
      <c r="I70">
        <v>0</v>
      </c>
      <c r="J70">
        <v>0</v>
      </c>
    </row>
    <row r="71" spans="1:8" ht="12.75">
      <c r="A71" t="s">
        <v>451</v>
      </c>
      <c r="B71" t="s">
        <v>452</v>
      </c>
      <c r="C71" t="s">
        <v>444</v>
      </c>
      <c r="G71" t="s">
        <v>453</v>
      </c>
      <c r="H71">
        <v>12105</v>
      </c>
    </row>
    <row r="72" spans="1:10" ht="12.75">
      <c r="A72">
        <v>2</v>
      </c>
      <c r="B72" t="s">
        <v>454</v>
      </c>
      <c r="G72">
        <v>64</v>
      </c>
      <c r="H72">
        <v>12200</v>
      </c>
      <c r="I72" s="6">
        <v>336</v>
      </c>
      <c r="J72" s="6">
        <v>368</v>
      </c>
    </row>
    <row r="73" spans="1:10" ht="12.75">
      <c r="A73" t="s">
        <v>165</v>
      </c>
      <c r="B73" t="s">
        <v>455</v>
      </c>
      <c r="G73">
        <v>641</v>
      </c>
      <c r="H73">
        <v>12201</v>
      </c>
      <c r="I73">
        <v>288</v>
      </c>
      <c r="J73">
        <v>315</v>
      </c>
    </row>
    <row r="74" spans="1:10" ht="12.75">
      <c r="A74" t="s">
        <v>456</v>
      </c>
      <c r="B74" t="s">
        <v>457</v>
      </c>
      <c r="G74">
        <v>644</v>
      </c>
      <c r="H74">
        <v>12202</v>
      </c>
      <c r="I74">
        <v>48</v>
      </c>
      <c r="J74">
        <v>53</v>
      </c>
    </row>
    <row r="75" spans="1:10" ht="12.75">
      <c r="A75">
        <v>3</v>
      </c>
      <c r="B75" t="s">
        <v>458</v>
      </c>
      <c r="G75">
        <v>68</v>
      </c>
      <c r="H75">
        <v>12300</v>
      </c>
      <c r="I75" s="6">
        <v>0</v>
      </c>
      <c r="J75" s="6">
        <v>0</v>
      </c>
    </row>
    <row r="76" spans="1:10" ht="12.75">
      <c r="A76">
        <v>4</v>
      </c>
      <c r="B76" t="s">
        <v>459</v>
      </c>
      <c r="G76">
        <v>61</v>
      </c>
      <c r="H76">
        <v>12400</v>
      </c>
      <c r="I76" s="6">
        <v>110</v>
      </c>
      <c r="J76" s="6">
        <v>135</v>
      </c>
    </row>
    <row r="77" spans="1:8" ht="12.75">
      <c r="A77" t="s">
        <v>416</v>
      </c>
      <c r="B77" t="s">
        <v>460</v>
      </c>
      <c r="H77">
        <v>12401</v>
      </c>
    </row>
    <row r="78" spans="1:10" ht="12.75">
      <c r="A78" t="s">
        <v>425</v>
      </c>
      <c r="B78" t="s">
        <v>461</v>
      </c>
      <c r="G78">
        <v>611</v>
      </c>
      <c r="H78">
        <v>12402</v>
      </c>
      <c r="I78">
        <v>50</v>
      </c>
      <c r="J78">
        <v>64</v>
      </c>
    </row>
    <row r="79" spans="1:10" ht="12.75">
      <c r="A79" t="s">
        <v>427</v>
      </c>
      <c r="B79" t="s">
        <v>462</v>
      </c>
      <c r="G79">
        <v>613</v>
      </c>
      <c r="H79">
        <v>12403</v>
      </c>
      <c r="I79">
        <v>60</v>
      </c>
      <c r="J79">
        <v>45</v>
      </c>
    </row>
    <row r="80" spans="1:10" ht="12.75">
      <c r="A80" t="s">
        <v>463</v>
      </c>
      <c r="B80" t="s">
        <v>464</v>
      </c>
      <c r="G80">
        <v>615</v>
      </c>
      <c r="H80">
        <v>12404</v>
      </c>
      <c r="I80">
        <v>0</v>
      </c>
      <c r="J80">
        <v>0</v>
      </c>
    </row>
    <row r="81" spans="1:10" ht="12.75">
      <c r="A81" t="s">
        <v>465</v>
      </c>
      <c r="B81" t="s">
        <v>466</v>
      </c>
      <c r="G81">
        <v>616</v>
      </c>
      <c r="H81">
        <v>12405</v>
      </c>
      <c r="I81">
        <v>0</v>
      </c>
      <c r="J81">
        <v>0</v>
      </c>
    </row>
    <row r="82" spans="1:10" ht="12.75">
      <c r="A82" t="s">
        <v>467</v>
      </c>
      <c r="B82" t="s">
        <v>468</v>
      </c>
      <c r="G82">
        <v>617</v>
      </c>
      <c r="H82">
        <v>12406</v>
      </c>
      <c r="I82">
        <v>0</v>
      </c>
      <c r="J82">
        <v>0</v>
      </c>
    </row>
    <row r="83" spans="1:10" ht="12.75">
      <c r="A83" t="s">
        <v>469</v>
      </c>
      <c r="B83" t="s">
        <v>470</v>
      </c>
      <c r="C83" t="s">
        <v>444</v>
      </c>
      <c r="G83">
        <v>618</v>
      </c>
      <c r="H83">
        <v>12407</v>
      </c>
      <c r="I83">
        <v>0</v>
      </c>
      <c r="J83">
        <v>0</v>
      </c>
    </row>
    <row r="84" spans="1:8" ht="12.75">
      <c r="A84" t="s">
        <v>471</v>
      </c>
      <c r="B84" t="s">
        <v>472</v>
      </c>
      <c r="G84">
        <v>623</v>
      </c>
      <c r="H84">
        <v>12408</v>
      </c>
    </row>
    <row r="85" spans="1:8" ht="12.75">
      <c r="A85" t="s">
        <v>473</v>
      </c>
      <c r="B85" t="s">
        <v>474</v>
      </c>
      <c r="G85">
        <v>624</v>
      </c>
      <c r="H85">
        <v>12409</v>
      </c>
    </row>
    <row r="86" spans="1:8" ht="12.75">
      <c r="A86" t="s">
        <v>475</v>
      </c>
      <c r="B86" t="s">
        <v>476</v>
      </c>
      <c r="G86">
        <v>625</v>
      </c>
      <c r="H86">
        <v>12410</v>
      </c>
    </row>
    <row r="87" spans="1:10" ht="12.75">
      <c r="A87" t="s">
        <v>477</v>
      </c>
      <c r="B87" t="s">
        <v>478</v>
      </c>
      <c r="G87">
        <v>626</v>
      </c>
      <c r="H87">
        <v>12411</v>
      </c>
      <c r="I87">
        <v>0</v>
      </c>
      <c r="J87">
        <v>0</v>
      </c>
    </row>
    <row r="88" spans="1:10" ht="12.75">
      <c r="A88" t="s">
        <v>479</v>
      </c>
      <c r="B88" t="s">
        <v>480</v>
      </c>
      <c r="G88">
        <v>627</v>
      </c>
      <c r="H88">
        <v>12412</v>
      </c>
      <c r="I88" s="6">
        <v>0</v>
      </c>
      <c r="J88" s="6">
        <v>0</v>
      </c>
    </row>
    <row r="89" spans="2:8" ht="12.75">
      <c r="B89" t="s">
        <v>481</v>
      </c>
      <c r="G89">
        <v>6271</v>
      </c>
      <c r="H89">
        <v>124121</v>
      </c>
    </row>
    <row r="90" spans="2:10" ht="12.75">
      <c r="B90" t="s">
        <v>482</v>
      </c>
      <c r="G90">
        <v>6272</v>
      </c>
      <c r="H90">
        <v>124122</v>
      </c>
      <c r="I90">
        <v>0</v>
      </c>
      <c r="J90">
        <v>0</v>
      </c>
    </row>
    <row r="91" spans="1:10" ht="12.75">
      <c r="A91" t="s">
        <v>483</v>
      </c>
      <c r="B91" t="s">
        <v>484</v>
      </c>
      <c r="G91">
        <v>628</v>
      </c>
      <c r="H91">
        <v>12413</v>
      </c>
      <c r="I91">
        <v>26</v>
      </c>
      <c r="J91">
        <v>26</v>
      </c>
    </row>
    <row r="92" spans="1:10" ht="12.75">
      <c r="A92">
        <v>5</v>
      </c>
      <c r="B92" t="s">
        <v>485</v>
      </c>
      <c r="G92">
        <v>63</v>
      </c>
      <c r="H92">
        <v>12500</v>
      </c>
      <c r="I92" s="6">
        <v>0</v>
      </c>
      <c r="J92" s="6">
        <v>0</v>
      </c>
    </row>
    <row r="93" spans="1:10" ht="12.75">
      <c r="A93" t="s">
        <v>416</v>
      </c>
      <c r="B93" t="s">
        <v>486</v>
      </c>
      <c r="G93">
        <v>632</v>
      </c>
      <c r="H93">
        <v>12501</v>
      </c>
      <c r="I93">
        <v>0</v>
      </c>
      <c r="J93">
        <v>0</v>
      </c>
    </row>
    <row r="94" spans="1:8" ht="12.75">
      <c r="A94" t="s">
        <v>425</v>
      </c>
      <c r="B94" t="s">
        <v>487</v>
      </c>
      <c r="G94">
        <v>633</v>
      </c>
      <c r="H94">
        <v>12502</v>
      </c>
    </row>
    <row r="95" spans="1:10" ht="12.75">
      <c r="A95" t="s">
        <v>427</v>
      </c>
      <c r="B95" t="s">
        <v>488</v>
      </c>
      <c r="G95">
        <v>634</v>
      </c>
      <c r="H95">
        <v>12503</v>
      </c>
      <c r="I95">
        <v>0</v>
      </c>
      <c r="J95">
        <v>0</v>
      </c>
    </row>
    <row r="96" spans="1:8" ht="12.75">
      <c r="A96" t="s">
        <v>463</v>
      </c>
      <c r="B96" t="s">
        <v>489</v>
      </c>
      <c r="G96" t="s">
        <v>490</v>
      </c>
      <c r="H96">
        <v>12504</v>
      </c>
    </row>
    <row r="97" spans="1:10" ht="12.75">
      <c r="A97" t="s">
        <v>491</v>
      </c>
      <c r="B97" t="s">
        <v>492</v>
      </c>
      <c r="H97">
        <v>12600</v>
      </c>
      <c r="I97" s="6">
        <v>446</v>
      </c>
      <c r="J97" s="6">
        <v>503</v>
      </c>
    </row>
    <row r="98" spans="2:10" ht="12.75">
      <c r="B98" t="s">
        <v>493</v>
      </c>
      <c r="I98" t="s">
        <v>545</v>
      </c>
      <c r="J98" t="s">
        <v>503</v>
      </c>
    </row>
    <row r="99" spans="1:10" ht="12.75">
      <c r="A99">
        <v>1</v>
      </c>
      <c r="B99" t="s">
        <v>494</v>
      </c>
      <c r="H99">
        <v>14000</v>
      </c>
      <c r="I99">
        <v>1</v>
      </c>
      <c r="J99">
        <v>1</v>
      </c>
    </row>
    <row r="100" spans="1:8" ht="12.75">
      <c r="A100">
        <v>2</v>
      </c>
      <c r="B100" t="s">
        <v>495</v>
      </c>
      <c r="H100">
        <v>15000</v>
      </c>
    </row>
    <row r="101" spans="1:10" ht="12.75">
      <c r="A101" t="s">
        <v>416</v>
      </c>
      <c r="B101" t="s">
        <v>496</v>
      </c>
      <c r="H101">
        <v>15001</v>
      </c>
      <c r="I101">
        <v>92</v>
      </c>
      <c r="J101">
        <v>3048</v>
      </c>
    </row>
    <row r="102" spans="2:10" ht="12.75">
      <c r="B102" t="s">
        <v>497</v>
      </c>
      <c r="H102">
        <v>150011</v>
      </c>
      <c r="I102">
        <v>92</v>
      </c>
      <c r="J102">
        <v>3048</v>
      </c>
    </row>
    <row r="103" spans="1:8" ht="12.75">
      <c r="A103" t="s">
        <v>425</v>
      </c>
      <c r="B103" t="s">
        <v>498</v>
      </c>
      <c r="H103">
        <v>15002</v>
      </c>
    </row>
    <row r="104" spans="2:8" ht="12.75">
      <c r="B104" t="s">
        <v>499</v>
      </c>
      <c r="H104">
        <v>150021</v>
      </c>
    </row>
    <row r="105" ht="12.75">
      <c r="I105" t="s">
        <v>340</v>
      </c>
    </row>
    <row r="106" spans="9:10" ht="12.75">
      <c r="I106" s="31" t="s">
        <v>546</v>
      </c>
      <c r="J106" t="s">
        <v>547</v>
      </c>
    </row>
  </sheetData>
  <sheetProtection/>
  <printOptions/>
  <pageMargins left="0.2" right="0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1">
      <selection activeCell="H1" sqref="H1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5">
      <c r="A1" s="6" t="s">
        <v>299</v>
      </c>
      <c r="B1" s="6" t="s">
        <v>341</v>
      </c>
      <c r="C1" s="6" t="s">
        <v>342</v>
      </c>
      <c r="I1" s="102" t="s">
        <v>512</v>
      </c>
    </row>
    <row r="2" spans="2:9" ht="12.75">
      <c r="B2" s="6" t="s">
        <v>343</v>
      </c>
      <c r="C2" s="6" t="s">
        <v>343</v>
      </c>
      <c r="I2" s="103" t="s">
        <v>513</v>
      </c>
    </row>
    <row r="3" spans="2:11" ht="12.75">
      <c r="B3" s="6"/>
      <c r="C3" s="6"/>
      <c r="I3" s="103"/>
      <c r="K3" s="6" t="s">
        <v>344</v>
      </c>
    </row>
    <row r="4" spans="2:3" ht="12.75">
      <c r="B4" s="6"/>
      <c r="C4" s="6"/>
    </row>
    <row r="5" spans="2:11" ht="12.75">
      <c r="B5" s="31" t="s">
        <v>345</v>
      </c>
      <c r="C5" s="31" t="s">
        <v>345</v>
      </c>
      <c r="H5" s="9"/>
      <c r="I5" s="9"/>
      <c r="J5" s="10" t="s">
        <v>346</v>
      </c>
      <c r="K5" s="10" t="s">
        <v>347</v>
      </c>
    </row>
    <row r="6" spans="2:11" ht="12.75">
      <c r="B6" s="31" t="s">
        <v>348</v>
      </c>
      <c r="C6" s="31" t="s">
        <v>348</v>
      </c>
      <c r="H6" s="9">
        <v>1</v>
      </c>
      <c r="I6" s="10" t="s">
        <v>343</v>
      </c>
      <c r="J6" s="93" t="s">
        <v>345</v>
      </c>
      <c r="K6" s="93">
        <v>0</v>
      </c>
    </row>
    <row r="7" spans="2:11" ht="12.75">
      <c r="B7" s="31" t="s">
        <v>349</v>
      </c>
      <c r="C7" s="31" t="s">
        <v>349</v>
      </c>
      <c r="H7" s="9">
        <v>2</v>
      </c>
      <c r="I7" s="10" t="s">
        <v>343</v>
      </c>
      <c r="J7" s="93" t="s">
        <v>350</v>
      </c>
      <c r="K7" s="9">
        <v>0</v>
      </c>
    </row>
    <row r="8" spans="2:11" ht="12.75">
      <c r="B8" s="31" t="s">
        <v>351</v>
      </c>
      <c r="C8" s="31" t="s">
        <v>351</v>
      </c>
      <c r="H8" s="9">
        <v>3</v>
      </c>
      <c r="I8" s="10" t="s">
        <v>343</v>
      </c>
      <c r="J8" s="93" t="s">
        <v>352</v>
      </c>
      <c r="K8" s="9">
        <v>0</v>
      </c>
    </row>
    <row r="9" spans="2:11" ht="12.75">
      <c r="B9" s="31" t="s">
        <v>353</v>
      </c>
      <c r="C9" s="31" t="s">
        <v>353</v>
      </c>
      <c r="H9" s="9">
        <v>4</v>
      </c>
      <c r="I9" s="10" t="s">
        <v>343</v>
      </c>
      <c r="J9" s="93" t="s">
        <v>351</v>
      </c>
      <c r="K9" s="9">
        <v>0</v>
      </c>
    </row>
    <row r="10" spans="2:11" ht="12.75">
      <c r="B10" s="31" t="s">
        <v>354</v>
      </c>
      <c r="C10" s="31" t="s">
        <v>354</v>
      </c>
      <c r="H10" s="9">
        <v>5</v>
      </c>
      <c r="I10" s="10" t="s">
        <v>343</v>
      </c>
      <c r="J10" s="93" t="s">
        <v>353</v>
      </c>
      <c r="K10" s="9">
        <v>0</v>
      </c>
    </row>
    <row r="11" spans="2:11" ht="12.75">
      <c r="B11" s="31" t="s">
        <v>355</v>
      </c>
      <c r="C11" s="31" t="s">
        <v>355</v>
      </c>
      <c r="H11" s="9">
        <v>6</v>
      </c>
      <c r="I11" s="10" t="s">
        <v>343</v>
      </c>
      <c r="J11" s="93" t="s">
        <v>354</v>
      </c>
      <c r="K11" s="9">
        <v>0</v>
      </c>
    </row>
    <row r="12" spans="2:11" ht="12.75">
      <c r="B12" s="31" t="s">
        <v>356</v>
      </c>
      <c r="C12" s="31" t="s">
        <v>356</v>
      </c>
      <c r="H12" s="9">
        <v>7</v>
      </c>
      <c r="I12" s="10" t="s">
        <v>343</v>
      </c>
      <c r="J12" s="93" t="s">
        <v>357</v>
      </c>
      <c r="K12" s="9">
        <v>0</v>
      </c>
    </row>
    <row r="13" spans="2:11" ht="12.75">
      <c r="B13" s="6" t="s">
        <v>358</v>
      </c>
      <c r="C13" s="6" t="s">
        <v>358</v>
      </c>
      <c r="H13" s="9">
        <v>8</v>
      </c>
      <c r="I13" s="10" t="s">
        <v>343</v>
      </c>
      <c r="J13" s="93" t="s">
        <v>356</v>
      </c>
      <c r="K13" s="9">
        <v>0</v>
      </c>
    </row>
    <row r="14" spans="2:11" ht="12.75">
      <c r="B14" s="6"/>
      <c r="C14" s="6"/>
      <c r="H14" s="10" t="s">
        <v>25</v>
      </c>
      <c r="I14" s="10"/>
      <c r="J14" s="10" t="s">
        <v>359</v>
      </c>
      <c r="K14" s="10">
        <f>SUM(K6:K13)</f>
        <v>0</v>
      </c>
    </row>
    <row r="15" spans="2:11" ht="12.75">
      <c r="B15" s="31" t="s">
        <v>360</v>
      </c>
      <c r="C15" s="31" t="s">
        <v>360</v>
      </c>
      <c r="H15" s="9">
        <v>9</v>
      </c>
      <c r="I15" s="10" t="s">
        <v>358</v>
      </c>
      <c r="J15" s="93" t="s">
        <v>361</v>
      </c>
      <c r="K15" s="9">
        <v>0</v>
      </c>
    </row>
    <row r="16" spans="2:11" ht="12.75">
      <c r="B16" s="31" t="s">
        <v>362</v>
      </c>
      <c r="C16" s="31" t="s">
        <v>362</v>
      </c>
      <c r="H16" s="9">
        <v>10</v>
      </c>
      <c r="I16" s="10" t="s">
        <v>358</v>
      </c>
      <c r="J16" s="93" t="s">
        <v>362</v>
      </c>
      <c r="K16" s="93">
        <v>0</v>
      </c>
    </row>
    <row r="17" spans="2:11" ht="12.75">
      <c r="B17" s="31" t="s">
        <v>363</v>
      </c>
      <c r="C17" s="31" t="s">
        <v>363</v>
      </c>
      <c r="H17" s="9">
        <v>11</v>
      </c>
      <c r="I17" s="10" t="s">
        <v>358</v>
      </c>
      <c r="J17" s="93" t="s">
        <v>363</v>
      </c>
      <c r="K17" s="9">
        <v>0</v>
      </c>
    </row>
    <row r="18" spans="2:11" ht="12.75">
      <c r="B18" s="31"/>
      <c r="C18" s="31"/>
      <c r="H18" s="10" t="s">
        <v>41</v>
      </c>
      <c r="I18" s="10"/>
      <c r="J18" s="10" t="s">
        <v>364</v>
      </c>
      <c r="K18" s="10">
        <f>SUM(K15:K17)</f>
        <v>0</v>
      </c>
    </row>
    <row r="19" spans="2:11" ht="12.75">
      <c r="B19" s="6" t="s">
        <v>365</v>
      </c>
      <c r="C19" s="6" t="s">
        <v>365</v>
      </c>
      <c r="H19" s="9">
        <v>12</v>
      </c>
      <c r="I19" s="10" t="s">
        <v>365</v>
      </c>
      <c r="J19" s="93" t="s">
        <v>366</v>
      </c>
      <c r="K19" s="9">
        <v>0</v>
      </c>
    </row>
    <row r="20" spans="2:11" ht="12.75">
      <c r="B20" s="31" t="s">
        <v>355</v>
      </c>
      <c r="C20" s="31" t="s">
        <v>355</v>
      </c>
      <c r="H20" s="9">
        <v>13</v>
      </c>
      <c r="I20" s="10" t="s">
        <v>365</v>
      </c>
      <c r="J20" s="10" t="s">
        <v>367</v>
      </c>
      <c r="K20" s="9">
        <v>0</v>
      </c>
    </row>
    <row r="21" spans="2:11" ht="12.75">
      <c r="B21" s="31" t="s">
        <v>368</v>
      </c>
      <c r="C21" s="31" t="s">
        <v>368</v>
      </c>
      <c r="H21" s="9">
        <v>14</v>
      </c>
      <c r="I21" s="10" t="s">
        <v>365</v>
      </c>
      <c r="J21" s="93" t="s">
        <v>369</v>
      </c>
      <c r="K21" s="9">
        <v>0</v>
      </c>
    </row>
    <row r="22" spans="2:11" ht="12.75">
      <c r="B22" s="31" t="s">
        <v>369</v>
      </c>
      <c r="C22" s="31" t="s">
        <v>369</v>
      </c>
      <c r="H22" s="9">
        <v>15</v>
      </c>
      <c r="I22" s="10" t="s">
        <v>365</v>
      </c>
      <c r="J22" s="93" t="s">
        <v>370</v>
      </c>
      <c r="K22" s="9">
        <v>0</v>
      </c>
    </row>
    <row r="23" spans="2:11" ht="12.75">
      <c r="B23" s="31" t="s">
        <v>370</v>
      </c>
      <c r="C23" s="31" t="s">
        <v>370</v>
      </c>
      <c r="H23" s="9">
        <v>16</v>
      </c>
      <c r="I23" s="10" t="s">
        <v>365</v>
      </c>
      <c r="J23" s="93" t="s">
        <v>371</v>
      </c>
      <c r="K23" s="9">
        <v>0</v>
      </c>
    </row>
    <row r="24" spans="2:11" ht="12.75">
      <c r="B24" s="31" t="s">
        <v>372</v>
      </c>
      <c r="C24" s="31" t="s">
        <v>372</v>
      </c>
      <c r="H24" s="9">
        <v>17</v>
      </c>
      <c r="I24" s="10" t="s">
        <v>365</v>
      </c>
      <c r="J24" s="93" t="s">
        <v>373</v>
      </c>
      <c r="K24" s="9">
        <v>0</v>
      </c>
    </row>
    <row r="25" spans="2:11" ht="12.75">
      <c r="B25" s="31" t="s">
        <v>373</v>
      </c>
      <c r="C25" s="31" t="s">
        <v>373</v>
      </c>
      <c r="H25" s="9">
        <v>18</v>
      </c>
      <c r="I25" s="10" t="s">
        <v>365</v>
      </c>
      <c r="J25" s="93" t="s">
        <v>374</v>
      </c>
      <c r="K25" s="9">
        <v>0</v>
      </c>
    </row>
    <row r="26" spans="2:11" ht="12.75">
      <c r="B26" s="31" t="s">
        <v>375</v>
      </c>
      <c r="C26" s="31" t="s">
        <v>375</v>
      </c>
      <c r="H26" s="9">
        <v>19</v>
      </c>
      <c r="I26" s="10" t="s">
        <v>365</v>
      </c>
      <c r="J26" s="93" t="s">
        <v>376</v>
      </c>
      <c r="K26" s="9">
        <v>0</v>
      </c>
    </row>
    <row r="27" spans="2:11" ht="12.75">
      <c r="B27" s="31"/>
      <c r="C27" s="31"/>
      <c r="H27" s="10" t="s">
        <v>59</v>
      </c>
      <c r="I27" s="10"/>
      <c r="J27" s="10" t="s">
        <v>377</v>
      </c>
      <c r="K27" s="9">
        <f>SUM(K19:K26)</f>
        <v>0</v>
      </c>
    </row>
    <row r="28" spans="2:11" ht="12.75">
      <c r="B28" s="31" t="s">
        <v>376</v>
      </c>
      <c r="C28" s="31" t="s">
        <v>376</v>
      </c>
      <c r="H28" s="9">
        <v>20</v>
      </c>
      <c r="I28" s="10" t="s">
        <v>378</v>
      </c>
      <c r="J28" s="93" t="s">
        <v>379</v>
      </c>
      <c r="K28" s="9">
        <v>0</v>
      </c>
    </row>
    <row r="29" spans="2:11" ht="12.75">
      <c r="B29" s="6" t="s">
        <v>378</v>
      </c>
      <c r="C29" s="6" t="s">
        <v>378</v>
      </c>
      <c r="H29" s="9">
        <v>21</v>
      </c>
      <c r="I29" s="10" t="s">
        <v>378</v>
      </c>
      <c r="J29" s="93" t="s">
        <v>380</v>
      </c>
      <c r="K29" s="93">
        <v>0</v>
      </c>
    </row>
    <row r="30" spans="2:11" ht="12.75">
      <c r="B30" s="31" t="s">
        <v>381</v>
      </c>
      <c r="C30" s="31" t="s">
        <v>381</v>
      </c>
      <c r="H30" s="9">
        <v>22</v>
      </c>
      <c r="I30" s="10" t="s">
        <v>378</v>
      </c>
      <c r="J30" s="93" t="s">
        <v>382</v>
      </c>
      <c r="K30" s="93">
        <v>0</v>
      </c>
    </row>
    <row r="31" spans="2:11" ht="12.75">
      <c r="B31" s="31" t="s">
        <v>380</v>
      </c>
      <c r="C31" s="31" t="s">
        <v>380</v>
      </c>
      <c r="H31" s="9">
        <v>23</v>
      </c>
      <c r="I31" s="10" t="s">
        <v>378</v>
      </c>
      <c r="J31" s="93" t="s">
        <v>383</v>
      </c>
      <c r="K31" s="9">
        <v>0</v>
      </c>
    </row>
    <row r="32" spans="2:11" ht="12.75">
      <c r="B32" s="31"/>
      <c r="C32" s="31"/>
      <c r="H32" s="10" t="s">
        <v>384</v>
      </c>
      <c r="I32" s="10"/>
      <c r="J32" s="10" t="s">
        <v>385</v>
      </c>
      <c r="K32" s="9">
        <f>SUM(K28:K31)</f>
        <v>0</v>
      </c>
    </row>
    <row r="33" spans="2:11" ht="12.75">
      <c r="B33" s="31" t="s">
        <v>382</v>
      </c>
      <c r="C33" s="31" t="s">
        <v>382</v>
      </c>
      <c r="H33" s="9">
        <v>24</v>
      </c>
      <c r="I33" s="10" t="s">
        <v>386</v>
      </c>
      <c r="J33" s="93" t="s">
        <v>387</v>
      </c>
      <c r="K33" s="9">
        <v>0</v>
      </c>
    </row>
    <row r="34" spans="2:11" ht="12.75">
      <c r="B34" s="31" t="s">
        <v>383</v>
      </c>
      <c r="C34" s="31" t="s">
        <v>383</v>
      </c>
      <c r="H34" s="9">
        <v>25</v>
      </c>
      <c r="I34" s="10" t="s">
        <v>386</v>
      </c>
      <c r="J34" s="93" t="s">
        <v>388</v>
      </c>
      <c r="K34" s="9">
        <v>0</v>
      </c>
    </row>
    <row r="35" spans="8:11" ht="12.75">
      <c r="H35" s="9">
        <v>26</v>
      </c>
      <c r="I35" s="10" t="s">
        <v>386</v>
      </c>
      <c r="J35" s="93" t="s">
        <v>389</v>
      </c>
      <c r="K35" s="9">
        <v>0</v>
      </c>
    </row>
    <row r="36" spans="2:11" ht="12.75">
      <c r="B36" s="6" t="s">
        <v>386</v>
      </c>
      <c r="C36" s="6" t="s">
        <v>386</v>
      </c>
      <c r="H36" s="9">
        <v>27</v>
      </c>
      <c r="I36" s="10" t="s">
        <v>386</v>
      </c>
      <c r="J36" s="93" t="s">
        <v>390</v>
      </c>
      <c r="K36" s="9">
        <v>0</v>
      </c>
    </row>
    <row r="37" spans="2:11" ht="12.75">
      <c r="B37" s="31" t="s">
        <v>387</v>
      </c>
      <c r="C37" s="31" t="s">
        <v>387</v>
      </c>
      <c r="H37" s="9">
        <v>28</v>
      </c>
      <c r="I37" s="10" t="s">
        <v>386</v>
      </c>
      <c r="J37" s="93" t="s">
        <v>391</v>
      </c>
      <c r="K37" s="93">
        <v>0</v>
      </c>
    </row>
    <row r="38" spans="2:11" ht="12.75">
      <c r="B38" s="31" t="s">
        <v>388</v>
      </c>
      <c r="C38" s="31" t="s">
        <v>388</v>
      </c>
      <c r="H38" s="9">
        <v>29</v>
      </c>
      <c r="I38" s="10" t="s">
        <v>386</v>
      </c>
      <c r="J38" s="120" t="s">
        <v>392</v>
      </c>
      <c r="K38" s="9">
        <v>0</v>
      </c>
    </row>
    <row r="39" spans="2:11" ht="12.75">
      <c r="B39" s="31" t="s">
        <v>389</v>
      </c>
      <c r="C39" s="31" t="s">
        <v>389</v>
      </c>
      <c r="H39" s="9">
        <v>30</v>
      </c>
      <c r="I39" s="10" t="s">
        <v>386</v>
      </c>
      <c r="J39" s="93" t="s">
        <v>393</v>
      </c>
      <c r="K39" s="9">
        <v>0</v>
      </c>
    </row>
    <row r="40" spans="2:11" ht="12.75">
      <c r="B40" s="31" t="s">
        <v>390</v>
      </c>
      <c r="C40" s="31" t="s">
        <v>390</v>
      </c>
      <c r="H40" s="9">
        <v>31</v>
      </c>
      <c r="I40" s="10" t="s">
        <v>386</v>
      </c>
      <c r="J40" s="93" t="s">
        <v>394</v>
      </c>
      <c r="K40" s="9">
        <v>0</v>
      </c>
    </row>
    <row r="41" spans="2:11" ht="12.75">
      <c r="B41" s="31"/>
      <c r="C41" s="31"/>
      <c r="H41" s="9">
        <v>32</v>
      </c>
      <c r="I41" s="10" t="s">
        <v>386</v>
      </c>
      <c r="J41" s="93" t="s">
        <v>395</v>
      </c>
      <c r="K41" s="9">
        <v>0</v>
      </c>
    </row>
    <row r="42" spans="2:11" ht="12.75">
      <c r="B42" s="31" t="s">
        <v>391</v>
      </c>
      <c r="C42" s="31" t="s">
        <v>391</v>
      </c>
      <c r="H42" s="9">
        <v>33</v>
      </c>
      <c r="I42" s="10" t="s">
        <v>386</v>
      </c>
      <c r="J42" s="93" t="s">
        <v>396</v>
      </c>
      <c r="K42" s="9">
        <v>0</v>
      </c>
    </row>
    <row r="43" spans="2:11" ht="12.75">
      <c r="B43" s="31" t="s">
        <v>392</v>
      </c>
      <c r="C43" s="31" t="s">
        <v>392</v>
      </c>
      <c r="H43" s="121">
        <v>34</v>
      </c>
      <c r="I43" s="10" t="s">
        <v>386</v>
      </c>
      <c r="J43" s="93" t="s">
        <v>504</v>
      </c>
      <c r="K43" s="9">
        <v>0</v>
      </c>
    </row>
    <row r="44" spans="2:11" ht="12.75">
      <c r="B44" s="31" t="s">
        <v>393</v>
      </c>
      <c r="C44" s="31" t="s">
        <v>393</v>
      </c>
      <c r="H44" s="10" t="s">
        <v>398</v>
      </c>
      <c r="I44" s="9"/>
      <c r="J44" s="10" t="s">
        <v>399</v>
      </c>
      <c r="K44" s="10">
        <f>SUM(H44:J44)</f>
        <v>0</v>
      </c>
    </row>
    <row r="45" spans="2:11" ht="12.75">
      <c r="B45" s="31" t="s">
        <v>394</v>
      </c>
      <c r="C45" s="31" t="s">
        <v>394</v>
      </c>
      <c r="H45" s="9"/>
      <c r="I45" s="9"/>
      <c r="J45" s="10" t="s">
        <v>400</v>
      </c>
      <c r="K45" s="122">
        <v>0</v>
      </c>
    </row>
    <row r="46" spans="2:3" ht="12.75">
      <c r="B46" s="31" t="s">
        <v>397</v>
      </c>
      <c r="C46" s="31" t="s">
        <v>397</v>
      </c>
    </row>
    <row r="48" spans="9:11" ht="12.75">
      <c r="I48" s="123" t="s">
        <v>548</v>
      </c>
      <c r="J48" s="109"/>
      <c r="K48" s="10" t="s">
        <v>401</v>
      </c>
    </row>
    <row r="49" spans="9:11" ht="12.75">
      <c r="I49" s="124"/>
      <c r="J49" s="125"/>
      <c r="K49" s="125"/>
    </row>
    <row r="50" spans="9:11" ht="12.75">
      <c r="I50" s="126" t="s">
        <v>402</v>
      </c>
      <c r="J50" s="126"/>
      <c r="K50" s="9">
        <v>0</v>
      </c>
    </row>
    <row r="51" spans="9:11" ht="12.75">
      <c r="I51" s="9" t="s">
        <v>403</v>
      </c>
      <c r="J51" s="9"/>
      <c r="K51" s="9">
        <v>1</v>
      </c>
    </row>
    <row r="52" spans="9:11" ht="12.75">
      <c r="I52" s="9" t="s">
        <v>404</v>
      </c>
      <c r="J52" s="9"/>
      <c r="K52" s="9">
        <v>0</v>
      </c>
    </row>
    <row r="53" spans="9:11" ht="12.75">
      <c r="I53" s="9" t="s">
        <v>405</v>
      </c>
      <c r="J53" s="9"/>
      <c r="K53" s="9">
        <v>0</v>
      </c>
    </row>
    <row r="54" spans="9:11" ht="12.75">
      <c r="I54" s="127" t="s">
        <v>406</v>
      </c>
      <c r="J54" s="109"/>
      <c r="K54" s="9">
        <v>0</v>
      </c>
    </row>
    <row r="55" spans="9:11" ht="12.75">
      <c r="I55" s="128"/>
      <c r="J55" s="129" t="s">
        <v>407</v>
      </c>
      <c r="K55" s="129">
        <v>1</v>
      </c>
    </row>
    <row r="57" ht="12.75">
      <c r="K57" s="6" t="s">
        <v>340</v>
      </c>
    </row>
    <row r="58" ht="12.75">
      <c r="K58" t="s">
        <v>540</v>
      </c>
    </row>
    <row r="59" ht="12.75">
      <c r="I59" s="6" t="s">
        <v>408</v>
      </c>
    </row>
    <row r="61" ht="12.75">
      <c r="I61" s="6"/>
    </row>
    <row r="62" spans="8:15" ht="12.75">
      <c r="H62" s="6"/>
      <c r="I62" s="6"/>
      <c r="J62" s="6"/>
      <c r="K62" s="6"/>
      <c r="L62" s="6"/>
      <c r="M62" s="6"/>
      <c r="N62" s="6"/>
      <c r="O62" s="6"/>
    </row>
    <row r="63" spans="8:15" ht="12.75">
      <c r="H63" s="6"/>
      <c r="I63" s="6"/>
      <c r="J63" s="6"/>
      <c r="K63" s="6"/>
      <c r="L63" s="6"/>
      <c r="M63" s="6"/>
      <c r="N63" s="6"/>
      <c r="O63" s="6"/>
    </row>
    <row r="64" spans="9:15" ht="12.75">
      <c r="I64" s="6"/>
      <c r="J64" s="6"/>
      <c r="K64" s="6"/>
      <c r="L64" s="6"/>
      <c r="M64" s="6"/>
      <c r="N64" s="6"/>
      <c r="O64" s="6"/>
    </row>
    <row r="65" spans="9:15" ht="12.75">
      <c r="I65" s="6"/>
      <c r="J65" s="6"/>
      <c r="K65" s="6"/>
      <c r="L65" s="6"/>
      <c r="M65" s="6"/>
      <c r="N65" s="6"/>
      <c r="O65" s="6"/>
    </row>
    <row r="66" spans="8:9" ht="12.75">
      <c r="H66" s="6"/>
      <c r="I6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4.00390625" style="31" customWidth="1"/>
    <col min="3" max="3" width="3.8515625" style="31" customWidth="1"/>
    <col min="4" max="4" width="47.28125" style="31" customWidth="1"/>
    <col min="5" max="5" width="8.8515625" style="31" customWidth="1"/>
    <col min="6" max="6" width="17.28125" style="31" customWidth="1"/>
    <col min="7" max="7" width="16.140625" style="31" customWidth="1"/>
    <col min="8" max="16384" width="9.140625" style="31" customWidth="1"/>
  </cols>
  <sheetData>
    <row r="3" spans="3:7" ht="14.25">
      <c r="C3" s="36"/>
      <c r="D3" s="36" t="str">
        <f>'Kopertina '!G3</f>
        <v>ECO PELLETS</v>
      </c>
      <c r="E3" s="71" t="str">
        <f>'Kopertina '!G4</f>
        <v>L 26603601 K</v>
      </c>
      <c r="F3" s="36"/>
      <c r="G3" s="36"/>
    </row>
    <row r="4" spans="3:7" ht="14.25">
      <c r="C4" s="36"/>
      <c r="D4" s="36"/>
      <c r="E4" s="36"/>
      <c r="F4" s="36"/>
      <c r="G4" s="36"/>
    </row>
    <row r="5" spans="3:7" ht="14.25">
      <c r="C5" s="137" t="s">
        <v>17</v>
      </c>
      <c r="D5" s="137"/>
      <c r="E5" s="137"/>
      <c r="F5" s="137"/>
      <c r="G5" s="36">
        <v>2013</v>
      </c>
    </row>
    <row r="6" spans="3:7" ht="15" thickBot="1">
      <c r="C6" s="36"/>
      <c r="D6" s="36"/>
      <c r="E6" s="36"/>
      <c r="F6" s="36"/>
      <c r="G6" s="36"/>
    </row>
    <row r="7" spans="3:7" ht="18.75" customHeight="1">
      <c r="C7" s="53" t="s">
        <v>18</v>
      </c>
      <c r="D7" s="54" t="s">
        <v>19</v>
      </c>
      <c r="E7" s="53" t="s">
        <v>20</v>
      </c>
      <c r="F7" s="53" t="s">
        <v>21</v>
      </c>
      <c r="G7" s="55" t="s">
        <v>23</v>
      </c>
    </row>
    <row r="8" spans="3:7" ht="19.5" customHeight="1">
      <c r="C8" s="56"/>
      <c r="D8" s="44"/>
      <c r="E8" s="56"/>
      <c r="F8" s="56" t="s">
        <v>22</v>
      </c>
      <c r="G8" s="48" t="s">
        <v>24</v>
      </c>
    </row>
    <row r="9" spans="3:7" ht="20.25" customHeight="1">
      <c r="C9" s="87" t="s">
        <v>25</v>
      </c>
      <c r="D9" s="88" t="s">
        <v>26</v>
      </c>
      <c r="E9" s="88"/>
      <c r="F9" s="89">
        <f>F10+F14+F23</f>
        <v>1366777</v>
      </c>
      <c r="G9" s="89">
        <f>G10+G14+G23</f>
        <v>1376070</v>
      </c>
    </row>
    <row r="10" spans="3:7" s="6" customFormat="1" ht="18.75" customHeight="1">
      <c r="C10" s="3">
        <v>1</v>
      </c>
      <c r="D10" s="3" t="s">
        <v>251</v>
      </c>
      <c r="E10" s="90" t="s">
        <v>98</v>
      </c>
      <c r="F10" s="91">
        <f>F11+F12</f>
        <v>0</v>
      </c>
      <c r="G10" s="91">
        <f>G11+G12</f>
        <v>29789</v>
      </c>
    </row>
    <row r="11" spans="3:7" ht="14.25">
      <c r="C11" s="92"/>
      <c r="D11" s="92" t="s">
        <v>27</v>
      </c>
      <c r="E11" s="88" t="s">
        <v>189</v>
      </c>
      <c r="F11" s="89">
        <v>0</v>
      </c>
      <c r="G11" s="89">
        <v>28428</v>
      </c>
    </row>
    <row r="12" spans="3:7" ht="14.25">
      <c r="C12" s="92"/>
      <c r="D12" s="92" t="s">
        <v>185</v>
      </c>
      <c r="E12" s="88" t="s">
        <v>190</v>
      </c>
      <c r="F12" s="89">
        <v>0</v>
      </c>
      <c r="G12" s="89">
        <v>1361</v>
      </c>
    </row>
    <row r="13" spans="3:7" s="6" customFormat="1" ht="18" customHeight="1">
      <c r="C13" s="3">
        <v>2</v>
      </c>
      <c r="D13" s="3" t="s">
        <v>252</v>
      </c>
      <c r="E13" s="90" t="s">
        <v>103</v>
      </c>
      <c r="F13" s="91"/>
      <c r="G13" s="91"/>
    </row>
    <row r="14" spans="3:7" s="6" customFormat="1" ht="18" customHeight="1">
      <c r="C14" s="3">
        <v>3</v>
      </c>
      <c r="D14" s="3" t="s">
        <v>253</v>
      </c>
      <c r="E14" s="90" t="s">
        <v>111</v>
      </c>
      <c r="F14" s="91">
        <f>F15+F16+F17+F18+F19+F20</f>
        <v>717724</v>
      </c>
      <c r="G14" s="91">
        <f>G15+G16+G17+G18+G19+G20</f>
        <v>697228</v>
      </c>
    </row>
    <row r="15" spans="3:7" ht="14.25">
      <c r="C15" s="92"/>
      <c r="D15" s="92" t="s">
        <v>32</v>
      </c>
      <c r="E15" s="88" t="s">
        <v>191</v>
      </c>
      <c r="F15" s="89">
        <v>0</v>
      </c>
      <c r="G15" s="89">
        <v>0</v>
      </c>
    </row>
    <row r="16" spans="3:7" ht="14.25">
      <c r="C16" s="92"/>
      <c r="D16" s="92" t="s">
        <v>31</v>
      </c>
      <c r="E16" s="88" t="s">
        <v>192</v>
      </c>
      <c r="F16" s="89">
        <v>0</v>
      </c>
      <c r="G16" s="89">
        <v>0</v>
      </c>
    </row>
    <row r="17" spans="3:7" ht="14.25">
      <c r="C17" s="92"/>
      <c r="D17" s="92" t="s">
        <v>30</v>
      </c>
      <c r="E17" s="88" t="s">
        <v>193</v>
      </c>
      <c r="F17" s="89">
        <v>0</v>
      </c>
      <c r="G17" s="89">
        <v>0</v>
      </c>
    </row>
    <row r="18" spans="3:7" ht="14.25">
      <c r="C18" s="92"/>
      <c r="D18" s="92" t="s">
        <v>29</v>
      </c>
      <c r="E18" s="88" t="s">
        <v>194</v>
      </c>
      <c r="F18" s="89">
        <v>717724</v>
      </c>
      <c r="G18" s="89">
        <v>692728</v>
      </c>
    </row>
    <row r="19" spans="3:7" ht="14.25">
      <c r="C19" s="92"/>
      <c r="D19" s="92" t="s">
        <v>28</v>
      </c>
      <c r="E19" s="88" t="s">
        <v>195</v>
      </c>
      <c r="F19" s="89">
        <v>0</v>
      </c>
      <c r="G19" s="89">
        <v>0</v>
      </c>
    </row>
    <row r="20" spans="3:7" ht="14.25">
      <c r="C20" s="92"/>
      <c r="D20" s="92" t="s">
        <v>507</v>
      </c>
      <c r="E20" s="88" t="s">
        <v>254</v>
      </c>
      <c r="F20" s="89">
        <v>0</v>
      </c>
      <c r="G20" s="89">
        <v>4500</v>
      </c>
    </row>
    <row r="21" spans="3:7" ht="14.25">
      <c r="C21" s="92"/>
      <c r="D21" s="92"/>
      <c r="E21" s="88"/>
      <c r="F21" s="89"/>
      <c r="G21" s="89"/>
    </row>
    <row r="22" spans="3:7" ht="14.25">
      <c r="C22" s="92"/>
      <c r="D22" s="92"/>
      <c r="E22" s="88"/>
      <c r="F22" s="89"/>
      <c r="G22" s="89"/>
    </row>
    <row r="23" spans="3:7" s="6" customFormat="1" ht="19.5" customHeight="1">
      <c r="C23" s="3">
        <v>4</v>
      </c>
      <c r="D23" s="3" t="s">
        <v>255</v>
      </c>
      <c r="E23" s="90" t="s">
        <v>170</v>
      </c>
      <c r="F23" s="91">
        <f>F29+F28+F27+F26+F25+F24</f>
        <v>649053</v>
      </c>
      <c r="G23" s="91">
        <f>G29+G28+G27+G26+G25+G24</f>
        <v>649053</v>
      </c>
    </row>
    <row r="24" spans="3:7" ht="14.25">
      <c r="C24" s="92"/>
      <c r="D24" s="92" t="s">
        <v>33</v>
      </c>
      <c r="E24" s="88" t="s">
        <v>196</v>
      </c>
      <c r="F24" s="89">
        <v>649053</v>
      </c>
      <c r="G24" s="89">
        <v>649053</v>
      </c>
    </row>
    <row r="25" spans="3:7" ht="14.25">
      <c r="C25" s="92"/>
      <c r="D25" s="92" t="s">
        <v>46</v>
      </c>
      <c r="E25" s="88" t="s">
        <v>197</v>
      </c>
      <c r="F25" s="89">
        <v>0</v>
      </c>
      <c r="G25" s="89">
        <v>0</v>
      </c>
    </row>
    <row r="26" spans="3:7" ht="14.25">
      <c r="C26" s="92"/>
      <c r="D26" s="92" t="s">
        <v>34</v>
      </c>
      <c r="E26" s="88" t="s">
        <v>198</v>
      </c>
      <c r="F26" s="89">
        <v>0</v>
      </c>
      <c r="G26" s="89">
        <v>0</v>
      </c>
    </row>
    <row r="27" spans="3:7" ht="14.25">
      <c r="C27" s="92"/>
      <c r="D27" s="92" t="s">
        <v>35</v>
      </c>
      <c r="E27" s="88" t="s">
        <v>199</v>
      </c>
      <c r="F27" s="89">
        <v>0</v>
      </c>
      <c r="G27" s="89">
        <v>0</v>
      </c>
    </row>
    <row r="28" spans="3:7" ht="14.25">
      <c r="C28" s="92"/>
      <c r="D28" s="92" t="s">
        <v>36</v>
      </c>
      <c r="E28" s="88" t="s">
        <v>200</v>
      </c>
      <c r="F28" s="89">
        <v>0</v>
      </c>
      <c r="G28" s="89">
        <v>0</v>
      </c>
    </row>
    <row r="29" spans="3:7" ht="14.25">
      <c r="C29" s="92"/>
      <c r="D29" s="92" t="s">
        <v>37</v>
      </c>
      <c r="E29" s="88" t="s">
        <v>201</v>
      </c>
      <c r="F29" s="89">
        <v>0</v>
      </c>
      <c r="G29" s="89">
        <v>0</v>
      </c>
    </row>
    <row r="30" spans="3:7" ht="14.25">
      <c r="C30" s="92"/>
      <c r="D30" s="92"/>
      <c r="E30" s="88"/>
      <c r="F30" s="89"/>
      <c r="G30" s="89"/>
    </row>
    <row r="31" spans="3:7" ht="14.25">
      <c r="C31" s="92"/>
      <c r="D31" s="92"/>
      <c r="E31" s="88"/>
      <c r="F31" s="89"/>
      <c r="G31" s="89"/>
    </row>
    <row r="32" spans="3:7" s="6" customFormat="1" ht="15">
      <c r="C32" s="3">
        <v>5</v>
      </c>
      <c r="D32" s="3" t="s">
        <v>256</v>
      </c>
      <c r="E32" s="90" t="s">
        <v>202</v>
      </c>
      <c r="F32" s="91"/>
      <c r="G32" s="91"/>
    </row>
    <row r="33" spans="3:7" ht="14.25">
      <c r="C33" s="92"/>
      <c r="D33" s="92" t="s">
        <v>38</v>
      </c>
      <c r="E33" s="88" t="s">
        <v>206</v>
      </c>
      <c r="F33" s="89">
        <v>0</v>
      </c>
      <c r="G33" s="89">
        <v>0</v>
      </c>
    </row>
    <row r="34" spans="3:7" ht="14.25">
      <c r="C34" s="92"/>
      <c r="D34" s="92" t="s">
        <v>39</v>
      </c>
      <c r="E34" s="88" t="s">
        <v>203</v>
      </c>
      <c r="F34" s="89"/>
      <c r="G34" s="89"/>
    </row>
    <row r="35" spans="3:7" ht="14.25">
      <c r="C35" s="92"/>
      <c r="D35" s="92" t="s">
        <v>40</v>
      </c>
      <c r="E35" s="88" t="s">
        <v>204</v>
      </c>
      <c r="F35" s="89">
        <v>0</v>
      </c>
      <c r="G35" s="89">
        <v>0</v>
      </c>
    </row>
    <row r="36" spans="3:7" ht="14.25">
      <c r="C36" s="92"/>
      <c r="D36" s="92"/>
      <c r="E36" s="88"/>
      <c r="F36" s="89"/>
      <c r="G36" s="89"/>
    </row>
    <row r="37" spans="3:7" ht="14.25">
      <c r="C37" s="92"/>
      <c r="D37" s="92"/>
      <c r="E37" s="88"/>
      <c r="F37" s="89"/>
      <c r="G37" s="89"/>
    </row>
    <row r="38" spans="3:7" ht="24" customHeight="1">
      <c r="C38" s="87" t="s">
        <v>41</v>
      </c>
      <c r="D38" s="88" t="s">
        <v>42</v>
      </c>
      <c r="E38" s="88"/>
      <c r="F38" s="89">
        <f>F39+F40+F46+F47+F48+F49</f>
        <v>3139988</v>
      </c>
      <c r="G38" s="89">
        <f>G39+G40+G46+G47+G48+G49</f>
        <v>3048177</v>
      </c>
    </row>
    <row r="39" spans="3:7" s="6" customFormat="1" ht="15">
      <c r="C39" s="3">
        <v>1</v>
      </c>
      <c r="D39" s="3" t="s">
        <v>257</v>
      </c>
      <c r="E39" s="90" t="s">
        <v>205</v>
      </c>
      <c r="F39" s="91"/>
      <c r="G39" s="91"/>
    </row>
    <row r="40" spans="3:7" s="6" customFormat="1" ht="15">
      <c r="C40" s="3">
        <v>2</v>
      </c>
      <c r="D40" s="3" t="s">
        <v>258</v>
      </c>
      <c r="E40" s="90" t="s">
        <v>171</v>
      </c>
      <c r="F40" s="91">
        <f>F41+F42+F43+F44</f>
        <v>3139988</v>
      </c>
      <c r="G40" s="91">
        <f>G41+G42+G43+G44</f>
        <v>3048177</v>
      </c>
    </row>
    <row r="41" spans="3:7" ht="14.25">
      <c r="C41" s="92"/>
      <c r="D41" s="92" t="s">
        <v>43</v>
      </c>
      <c r="E41" s="88" t="s">
        <v>207</v>
      </c>
      <c r="F41" s="89">
        <v>0</v>
      </c>
      <c r="G41" s="89">
        <v>0</v>
      </c>
    </row>
    <row r="42" spans="3:7" ht="14.25">
      <c r="C42" s="92"/>
      <c r="D42" s="92" t="s">
        <v>44</v>
      </c>
      <c r="E42" s="88" t="s">
        <v>208</v>
      </c>
      <c r="F42" s="89">
        <v>0</v>
      </c>
      <c r="G42" s="89">
        <v>0</v>
      </c>
    </row>
    <row r="43" spans="3:7" ht="14.25">
      <c r="C43" s="92"/>
      <c r="D43" s="92" t="s">
        <v>259</v>
      </c>
      <c r="E43" s="88" t="s">
        <v>209</v>
      </c>
      <c r="F43" s="89">
        <v>3139988</v>
      </c>
      <c r="G43" s="89">
        <v>3048177</v>
      </c>
    </row>
    <row r="44" spans="3:7" ht="14.25">
      <c r="C44" s="92"/>
      <c r="D44" s="92" t="s">
        <v>45</v>
      </c>
      <c r="E44" s="88" t="s">
        <v>210</v>
      </c>
      <c r="F44" s="89">
        <v>0</v>
      </c>
      <c r="G44" s="89">
        <v>0</v>
      </c>
    </row>
    <row r="45" spans="3:7" ht="14.25">
      <c r="C45" s="92"/>
      <c r="D45" s="92"/>
      <c r="E45" s="88"/>
      <c r="F45" s="89"/>
      <c r="G45" s="89"/>
    </row>
    <row r="46" spans="3:7" s="6" customFormat="1" ht="15">
      <c r="C46" s="3">
        <v>3</v>
      </c>
      <c r="D46" s="3" t="s">
        <v>260</v>
      </c>
      <c r="E46" s="90" t="s">
        <v>25</v>
      </c>
      <c r="F46" s="91"/>
      <c r="G46" s="91"/>
    </row>
    <row r="47" spans="3:7" ht="14.25">
      <c r="C47" s="92">
        <v>4</v>
      </c>
      <c r="D47" s="92" t="s">
        <v>261</v>
      </c>
      <c r="E47" s="88" t="s">
        <v>211</v>
      </c>
      <c r="F47" s="89"/>
      <c r="G47" s="89"/>
    </row>
    <row r="48" spans="3:7" ht="14.25">
      <c r="C48" s="92">
        <v>5</v>
      </c>
      <c r="D48" s="92" t="s">
        <v>262</v>
      </c>
      <c r="E48" s="88" t="s">
        <v>212</v>
      </c>
      <c r="F48" s="89"/>
      <c r="G48" s="89"/>
    </row>
    <row r="49" spans="3:7" ht="14.25">
      <c r="C49" s="92">
        <v>6</v>
      </c>
      <c r="D49" s="92" t="s">
        <v>263</v>
      </c>
      <c r="E49" s="88" t="s">
        <v>213</v>
      </c>
      <c r="F49" s="89"/>
      <c r="G49" s="89"/>
    </row>
    <row r="50" spans="3:7" ht="14.25">
      <c r="C50" s="92"/>
      <c r="D50" s="92"/>
      <c r="E50" s="88"/>
      <c r="F50" s="89"/>
      <c r="G50" s="89"/>
    </row>
    <row r="51" spans="3:7" ht="14.25">
      <c r="C51" s="92"/>
      <c r="D51" s="92"/>
      <c r="E51" s="88"/>
      <c r="F51" s="89"/>
      <c r="G51" s="89"/>
    </row>
    <row r="52" spans="3:7" s="6" customFormat="1" ht="27.75" customHeight="1">
      <c r="C52" s="3"/>
      <c r="D52" s="3" t="s">
        <v>174</v>
      </c>
      <c r="E52" s="90"/>
      <c r="F52" s="91">
        <f>F9+F38</f>
        <v>4506765</v>
      </c>
      <c r="G52" s="91">
        <f>G9+G38</f>
        <v>4424247</v>
      </c>
    </row>
    <row r="53" spans="3:7" ht="14.25">
      <c r="C53" s="41"/>
      <c r="D53" s="41"/>
      <c r="E53" s="41"/>
      <c r="F53" s="41"/>
      <c r="G53" s="41"/>
    </row>
  </sheetData>
  <sheetProtection/>
  <mergeCells count="1">
    <mergeCell ref="C5:F5"/>
  </mergeCells>
  <printOptions/>
  <pageMargins left="0.17" right="0.17" top="0" bottom="0.33" header="0" footer="0"/>
  <pageSetup firstPageNumber="1" useFirstPageNumber="1" horizontalDpi="600" verticalDpi="600" orientation="portrait" paperSize="9" scale="95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5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1.57421875" style="31" customWidth="1"/>
    <col min="2" max="2" width="4.140625" style="31" customWidth="1"/>
    <col min="3" max="3" width="42.7109375" style="31" customWidth="1"/>
    <col min="4" max="4" width="7.421875" style="31" customWidth="1"/>
    <col min="5" max="5" width="16.7109375" style="31" customWidth="1"/>
    <col min="6" max="6" width="16.00390625" style="31" customWidth="1"/>
    <col min="7" max="16384" width="9.140625" style="31" customWidth="1"/>
  </cols>
  <sheetData>
    <row r="3" spans="1:6" ht="14.25">
      <c r="A3" s="36"/>
      <c r="B3" s="36" t="str">
        <f>'Kopertina '!G3</f>
        <v>ECO PELLETS</v>
      </c>
      <c r="C3" s="36"/>
      <c r="D3" s="36"/>
      <c r="E3" s="36" t="str">
        <f>'AKTIVI '!E3</f>
        <v>L 26603601 K</v>
      </c>
      <c r="F3" s="36"/>
    </row>
    <row r="4" spans="1:6" ht="15">
      <c r="A4" s="36"/>
      <c r="B4" s="138" t="s">
        <v>17</v>
      </c>
      <c r="C4" s="138"/>
      <c r="D4" s="138"/>
      <c r="E4" s="138"/>
      <c r="F4" s="36">
        <v>2013</v>
      </c>
    </row>
    <row r="5" spans="1:6" ht="14.25">
      <c r="A5" s="36"/>
      <c r="B5" s="36"/>
      <c r="C5" s="36"/>
      <c r="D5" s="36"/>
      <c r="E5" s="36"/>
      <c r="F5" s="36"/>
    </row>
    <row r="6" spans="1:6" ht="14.25">
      <c r="A6" s="36"/>
      <c r="B6" s="61" t="s">
        <v>18</v>
      </c>
      <c r="C6" s="63" t="s">
        <v>264</v>
      </c>
      <c r="D6" s="58" t="s">
        <v>20</v>
      </c>
      <c r="E6" s="65" t="s">
        <v>21</v>
      </c>
      <c r="F6" s="59" t="s">
        <v>23</v>
      </c>
    </row>
    <row r="7" spans="1:6" ht="14.25">
      <c r="A7" s="36"/>
      <c r="B7" s="62"/>
      <c r="C7" s="64"/>
      <c r="D7" s="43"/>
      <c r="E7" s="66" t="s">
        <v>22</v>
      </c>
      <c r="F7" s="60" t="s">
        <v>24</v>
      </c>
    </row>
    <row r="8" spans="1:6" s="6" customFormat="1" ht="19.5" customHeight="1">
      <c r="A8" s="72"/>
      <c r="B8" s="90" t="s">
        <v>25</v>
      </c>
      <c r="C8" s="90" t="s">
        <v>47</v>
      </c>
      <c r="D8" s="90"/>
      <c r="E8" s="91">
        <f>E9+E10+E14+E26</f>
        <v>5356445</v>
      </c>
      <c r="F8" s="91">
        <f>F9+F10+F14+F26</f>
        <v>4827698</v>
      </c>
    </row>
    <row r="9" spans="1:6" ht="14.25">
      <c r="A9" s="36"/>
      <c r="B9" s="92">
        <v>1</v>
      </c>
      <c r="C9" s="92" t="s">
        <v>251</v>
      </c>
      <c r="D9" s="88" t="s">
        <v>215</v>
      </c>
      <c r="E9" s="89"/>
      <c r="F9" s="89"/>
    </row>
    <row r="10" spans="1:6" ht="14.25">
      <c r="A10" s="36"/>
      <c r="B10" s="92"/>
      <c r="C10" s="92" t="s">
        <v>265</v>
      </c>
      <c r="D10" s="88" t="s">
        <v>216</v>
      </c>
      <c r="E10" s="89">
        <f>E11+E12</f>
        <v>0</v>
      </c>
      <c r="F10" s="89">
        <f>F11+F12</f>
        <v>0</v>
      </c>
    </row>
    <row r="11" spans="1:6" ht="14.25">
      <c r="A11" s="36"/>
      <c r="B11" s="92"/>
      <c r="C11" s="92" t="s">
        <v>48</v>
      </c>
      <c r="D11" s="88" t="s">
        <v>217</v>
      </c>
      <c r="E11" s="89">
        <v>0</v>
      </c>
      <c r="F11" s="89">
        <v>0</v>
      </c>
    </row>
    <row r="12" spans="1:6" ht="14.25">
      <c r="A12" s="36"/>
      <c r="B12" s="92"/>
      <c r="C12" s="93" t="s">
        <v>214</v>
      </c>
      <c r="D12" s="94" t="s">
        <v>218</v>
      </c>
      <c r="E12" s="89">
        <v>0</v>
      </c>
      <c r="F12" s="89">
        <v>0</v>
      </c>
    </row>
    <row r="13" spans="1:6" ht="14.25">
      <c r="A13" s="36"/>
      <c r="B13" s="92"/>
      <c r="C13" s="93"/>
      <c r="D13" s="94"/>
      <c r="E13" s="89"/>
      <c r="F13" s="89"/>
    </row>
    <row r="14" spans="1:6" s="6" customFormat="1" ht="20.25" customHeight="1">
      <c r="A14" s="72"/>
      <c r="B14" s="3">
        <v>3</v>
      </c>
      <c r="C14" s="3" t="s">
        <v>266</v>
      </c>
      <c r="D14" s="90" t="s">
        <v>219</v>
      </c>
      <c r="E14" s="91">
        <f>E15+E16+E17+E18+E19+E20+E21+E22+E23+E24+E25</f>
        <v>5356445</v>
      </c>
      <c r="F14" s="91">
        <f>F15+F16+F17+F18+F19+F20+F21+F22+F23+F24</f>
        <v>4827698</v>
      </c>
    </row>
    <row r="15" spans="1:6" ht="14.25">
      <c r="A15" s="36"/>
      <c r="B15" s="92"/>
      <c r="C15" s="92" t="s">
        <v>49</v>
      </c>
      <c r="D15" s="88" t="s">
        <v>220</v>
      </c>
      <c r="E15" s="89">
        <v>1924502</v>
      </c>
      <c r="F15" s="89">
        <v>1924502</v>
      </c>
    </row>
    <row r="16" spans="1:6" ht="14.25">
      <c r="A16" s="36"/>
      <c r="B16" s="92"/>
      <c r="C16" s="92" t="s">
        <v>187</v>
      </c>
      <c r="D16" s="88" t="s">
        <v>221</v>
      </c>
      <c r="E16" s="89">
        <v>85248</v>
      </c>
      <c r="F16" s="89">
        <v>248220</v>
      </c>
    </row>
    <row r="17" spans="1:6" ht="14.25">
      <c r="A17" s="36"/>
      <c r="B17" s="92"/>
      <c r="C17" s="92" t="s">
        <v>186</v>
      </c>
      <c r="D17" s="88" t="s">
        <v>222</v>
      </c>
      <c r="E17" s="89">
        <v>26784</v>
      </c>
      <c r="F17" s="89">
        <v>29295</v>
      </c>
    </row>
    <row r="18" spans="1:6" ht="14.25">
      <c r="A18" s="36"/>
      <c r="B18" s="92"/>
      <c r="C18" s="92" t="s">
        <v>50</v>
      </c>
      <c r="D18" s="88" t="s">
        <v>223</v>
      </c>
      <c r="E18" s="89">
        <v>0</v>
      </c>
      <c r="F18" s="89">
        <v>10500</v>
      </c>
    </row>
    <row r="19" spans="1:6" ht="14.25">
      <c r="A19" s="36"/>
      <c r="B19" s="92"/>
      <c r="C19" s="92" t="s">
        <v>51</v>
      </c>
      <c r="D19" s="88" t="s">
        <v>224</v>
      </c>
      <c r="E19" s="89">
        <v>0</v>
      </c>
      <c r="F19" s="89">
        <v>0</v>
      </c>
    </row>
    <row r="20" spans="1:6" ht="14.25">
      <c r="A20" s="36"/>
      <c r="B20" s="92"/>
      <c r="C20" s="92" t="s">
        <v>52</v>
      </c>
      <c r="D20" s="88" t="s">
        <v>225</v>
      </c>
      <c r="E20" s="89">
        <v>0</v>
      </c>
      <c r="F20" s="89">
        <v>0</v>
      </c>
    </row>
    <row r="21" spans="1:6" ht="14.25">
      <c r="A21" s="36"/>
      <c r="B21" s="92"/>
      <c r="C21" s="92" t="s">
        <v>53</v>
      </c>
      <c r="D21" s="88" t="s">
        <v>226</v>
      </c>
      <c r="E21" s="89">
        <v>1500</v>
      </c>
      <c r="F21" s="89">
        <v>0</v>
      </c>
    </row>
    <row r="22" spans="1:6" ht="14.25">
      <c r="A22" s="36"/>
      <c r="B22" s="92"/>
      <c r="C22" s="92" t="s">
        <v>54</v>
      </c>
      <c r="D22" s="88" t="s">
        <v>227</v>
      </c>
      <c r="E22" s="89">
        <v>3313911</v>
      </c>
      <c r="F22" s="89">
        <v>2615000</v>
      </c>
    </row>
    <row r="23" spans="1:6" ht="14.25">
      <c r="A23" s="36"/>
      <c r="B23" s="92"/>
      <c r="C23" s="92" t="s">
        <v>55</v>
      </c>
      <c r="D23" s="88" t="s">
        <v>228</v>
      </c>
      <c r="E23" s="89"/>
      <c r="F23" s="89"/>
    </row>
    <row r="24" spans="1:6" ht="14.25">
      <c r="A24" s="36"/>
      <c r="B24" s="92"/>
      <c r="C24" s="92" t="s">
        <v>188</v>
      </c>
      <c r="D24" s="88" t="s">
        <v>229</v>
      </c>
      <c r="E24" s="89">
        <v>0</v>
      </c>
      <c r="F24" s="89">
        <v>181</v>
      </c>
    </row>
    <row r="25" spans="1:6" ht="14.25">
      <c r="A25" s="36"/>
      <c r="B25" s="92"/>
      <c r="C25" s="92" t="s">
        <v>534</v>
      </c>
      <c r="D25" s="88"/>
      <c r="E25" s="89">
        <v>4500</v>
      </c>
      <c r="F25" s="89">
        <v>0</v>
      </c>
    </row>
    <row r="26" spans="1:6" s="6" customFormat="1" ht="15">
      <c r="A26" s="72"/>
      <c r="B26" s="3">
        <v>4</v>
      </c>
      <c r="C26" s="3" t="s">
        <v>267</v>
      </c>
      <c r="D26" s="90" t="s">
        <v>230</v>
      </c>
      <c r="E26" s="91">
        <v>0</v>
      </c>
      <c r="F26" s="91">
        <v>0</v>
      </c>
    </row>
    <row r="27" spans="1:6" ht="14.25">
      <c r="A27" s="36"/>
      <c r="B27" s="92">
        <v>5</v>
      </c>
      <c r="C27" s="92" t="s">
        <v>268</v>
      </c>
      <c r="D27" s="88" t="s">
        <v>231</v>
      </c>
      <c r="E27" s="89">
        <v>0</v>
      </c>
      <c r="F27" s="89">
        <v>0</v>
      </c>
    </row>
    <row r="28" spans="1:6" ht="14.25">
      <c r="A28" s="36"/>
      <c r="B28" s="92"/>
      <c r="C28" s="92"/>
      <c r="D28" s="88"/>
      <c r="E28" s="89"/>
      <c r="F28" s="89"/>
    </row>
    <row r="29" spans="1:6" s="6" customFormat="1" ht="15">
      <c r="A29" s="72"/>
      <c r="B29" s="3" t="s">
        <v>41</v>
      </c>
      <c r="C29" s="3" t="s">
        <v>56</v>
      </c>
      <c r="D29" s="90"/>
      <c r="E29" s="91">
        <f>E30+E33+E34+E35</f>
        <v>0</v>
      </c>
      <c r="F29" s="91">
        <f>F30+F33+F34+F35</f>
        <v>0</v>
      </c>
    </row>
    <row r="30" spans="1:6" ht="14.25">
      <c r="A30" s="36"/>
      <c r="B30" s="92">
        <v>1</v>
      </c>
      <c r="C30" s="92" t="s">
        <v>269</v>
      </c>
      <c r="D30" s="88" t="s">
        <v>232</v>
      </c>
      <c r="E30" s="89"/>
      <c r="F30" s="89"/>
    </row>
    <row r="31" spans="1:6" ht="14.25">
      <c r="A31" s="36"/>
      <c r="B31" s="92"/>
      <c r="C31" s="92" t="s">
        <v>249</v>
      </c>
      <c r="D31" s="88" t="s">
        <v>233</v>
      </c>
      <c r="E31" s="89">
        <v>0</v>
      </c>
      <c r="F31" s="89">
        <v>0</v>
      </c>
    </row>
    <row r="32" spans="1:6" ht="14.25">
      <c r="A32" s="36"/>
      <c r="B32" s="92"/>
      <c r="C32" s="92" t="s">
        <v>250</v>
      </c>
      <c r="D32" s="88" t="s">
        <v>234</v>
      </c>
      <c r="E32" s="89">
        <v>0</v>
      </c>
      <c r="F32" s="89">
        <v>0</v>
      </c>
    </row>
    <row r="33" spans="1:6" ht="14.25">
      <c r="A33" s="36"/>
      <c r="B33" s="92">
        <v>2</v>
      </c>
      <c r="C33" s="92" t="s">
        <v>270</v>
      </c>
      <c r="D33" s="88" t="s">
        <v>237</v>
      </c>
      <c r="E33" s="89">
        <v>0</v>
      </c>
      <c r="F33" s="89">
        <v>0</v>
      </c>
    </row>
    <row r="34" spans="1:6" ht="14.25">
      <c r="A34" s="36"/>
      <c r="B34" s="92"/>
      <c r="C34" s="92" t="s">
        <v>57</v>
      </c>
      <c r="D34" s="88" t="s">
        <v>235</v>
      </c>
      <c r="E34" s="89">
        <v>0</v>
      </c>
      <c r="F34" s="89">
        <v>0</v>
      </c>
    </row>
    <row r="35" spans="1:6" ht="14.25">
      <c r="A35" s="36"/>
      <c r="B35" s="92"/>
      <c r="C35" s="92" t="s">
        <v>58</v>
      </c>
      <c r="D35" s="88" t="s">
        <v>236</v>
      </c>
      <c r="E35" s="89">
        <v>0</v>
      </c>
      <c r="F35" s="89">
        <v>0</v>
      </c>
    </row>
    <row r="36" spans="1:6" ht="14.25">
      <c r="A36" s="36"/>
      <c r="B36" s="92"/>
      <c r="C36" s="92"/>
      <c r="D36" s="88"/>
      <c r="E36" s="89"/>
      <c r="F36" s="89"/>
    </row>
    <row r="37" spans="1:6" s="6" customFormat="1" ht="21.75" customHeight="1">
      <c r="A37" s="72"/>
      <c r="B37" s="90"/>
      <c r="C37" s="90" t="s">
        <v>271</v>
      </c>
      <c r="D37" s="90"/>
      <c r="E37" s="91">
        <f>E8+E29</f>
        <v>5356445</v>
      </c>
      <c r="F37" s="91">
        <f>F8+F29</f>
        <v>4827698</v>
      </c>
    </row>
    <row r="38" spans="1:6" ht="14.25">
      <c r="A38" s="36"/>
      <c r="B38" s="92"/>
      <c r="C38" s="92"/>
      <c r="D38" s="88"/>
      <c r="E38" s="89"/>
      <c r="F38" s="89"/>
    </row>
    <row r="39" spans="1:6" s="6" customFormat="1" ht="20.25" customHeight="1">
      <c r="A39" s="72"/>
      <c r="B39" s="3" t="s">
        <v>59</v>
      </c>
      <c r="C39" s="3" t="s">
        <v>60</v>
      </c>
      <c r="D39" s="90" t="s">
        <v>238</v>
      </c>
      <c r="E39" s="91">
        <f>E40+E41+E42+E43+E44+E45+E46+E47+E48+E49</f>
        <v>-849680</v>
      </c>
      <c r="F39" s="91">
        <f>F40+F41+F42+F43+F44+F45+F46+F47+F48+F49</f>
        <v>-403451</v>
      </c>
    </row>
    <row r="40" spans="1:6" ht="14.25">
      <c r="A40" s="36"/>
      <c r="B40" s="92"/>
      <c r="C40" s="92" t="s">
        <v>61</v>
      </c>
      <c r="D40" s="88" t="s">
        <v>239</v>
      </c>
      <c r="E40" s="89"/>
      <c r="F40" s="89"/>
    </row>
    <row r="41" spans="1:6" ht="14.25">
      <c r="A41" s="36"/>
      <c r="B41" s="92"/>
      <c r="C41" s="92" t="s">
        <v>62</v>
      </c>
      <c r="D41" s="88" t="s">
        <v>240</v>
      </c>
      <c r="E41" s="89">
        <v>0</v>
      </c>
      <c r="F41" s="89">
        <v>0</v>
      </c>
    </row>
    <row r="42" spans="1:6" ht="14.25">
      <c r="A42" s="36"/>
      <c r="B42" s="92"/>
      <c r="C42" s="92" t="s">
        <v>63</v>
      </c>
      <c r="D42" s="88" t="s">
        <v>241</v>
      </c>
      <c r="E42" s="89">
        <v>100000</v>
      </c>
      <c r="F42" s="89">
        <v>100000</v>
      </c>
    </row>
    <row r="43" spans="1:6" ht="14.25">
      <c r="A43" s="36"/>
      <c r="B43" s="92"/>
      <c r="C43" s="92" t="s">
        <v>64</v>
      </c>
      <c r="D43" s="88" t="s">
        <v>242</v>
      </c>
      <c r="E43" s="89">
        <v>0</v>
      </c>
      <c r="F43" s="89">
        <v>0</v>
      </c>
    </row>
    <row r="44" spans="1:6" ht="14.25">
      <c r="A44" s="36"/>
      <c r="B44" s="92"/>
      <c r="C44" s="92" t="s">
        <v>65</v>
      </c>
      <c r="D44" s="88" t="s">
        <v>243</v>
      </c>
      <c r="E44" s="89">
        <v>0</v>
      </c>
      <c r="F44" s="89">
        <v>0</v>
      </c>
    </row>
    <row r="45" spans="1:6" ht="14.25">
      <c r="A45" s="36"/>
      <c r="B45" s="92"/>
      <c r="C45" s="92" t="s">
        <v>66</v>
      </c>
      <c r="D45" s="88" t="s">
        <v>244</v>
      </c>
      <c r="E45" s="89">
        <v>0</v>
      </c>
      <c r="F45" s="89">
        <v>0</v>
      </c>
    </row>
    <row r="46" spans="1:6" ht="14.25">
      <c r="A46" s="36"/>
      <c r="B46" s="92"/>
      <c r="C46" s="92" t="s">
        <v>67</v>
      </c>
      <c r="D46" s="88" t="s">
        <v>245</v>
      </c>
      <c r="E46" s="89">
        <v>0</v>
      </c>
      <c r="F46" s="89">
        <v>0</v>
      </c>
    </row>
    <row r="47" spans="1:6" ht="14.25">
      <c r="A47" s="36"/>
      <c r="B47" s="92"/>
      <c r="C47" s="92" t="s">
        <v>68</v>
      </c>
      <c r="D47" s="88" t="s">
        <v>246</v>
      </c>
      <c r="E47" s="89">
        <v>0</v>
      </c>
      <c r="F47" s="89">
        <v>0</v>
      </c>
    </row>
    <row r="48" spans="1:6" ht="14.25">
      <c r="A48" s="36"/>
      <c r="B48" s="92"/>
      <c r="C48" s="92" t="s">
        <v>69</v>
      </c>
      <c r="D48" s="88" t="s">
        <v>247</v>
      </c>
      <c r="E48" s="89">
        <v>-503451</v>
      </c>
      <c r="F48" s="89">
        <v>0</v>
      </c>
    </row>
    <row r="49" spans="1:6" ht="14.25">
      <c r="A49" s="36"/>
      <c r="B49" s="92"/>
      <c r="C49" s="92" t="s">
        <v>70</v>
      </c>
      <c r="D49" s="88" t="s">
        <v>248</v>
      </c>
      <c r="E49" s="89">
        <v>-446229</v>
      </c>
      <c r="F49" s="89">
        <v>-503451</v>
      </c>
    </row>
    <row r="50" spans="1:6" ht="14.25">
      <c r="A50" s="36"/>
      <c r="B50" s="92"/>
      <c r="C50" s="92"/>
      <c r="D50" s="88"/>
      <c r="E50" s="89">
        <v>0</v>
      </c>
      <c r="F50" s="89">
        <v>0</v>
      </c>
    </row>
    <row r="51" spans="1:6" s="6" customFormat="1" ht="27.75" customHeight="1">
      <c r="A51" s="72"/>
      <c r="B51" s="3"/>
      <c r="C51" s="3" t="s">
        <v>71</v>
      </c>
      <c r="D51" s="90"/>
      <c r="E51" s="91">
        <f>E39+E37</f>
        <v>4506765</v>
      </c>
      <c r="F51" s="91">
        <f>F39+F37</f>
        <v>4424247</v>
      </c>
    </row>
    <row r="54" spans="5:6" ht="12.75">
      <c r="E54" s="57"/>
      <c r="F54" s="57"/>
    </row>
  </sheetData>
  <sheetProtection/>
  <mergeCells count="1">
    <mergeCell ref="B4:E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31" customWidth="1"/>
    <col min="2" max="2" width="4.28125" style="31" customWidth="1"/>
    <col min="3" max="3" width="52.00390625" style="31" customWidth="1"/>
    <col min="4" max="4" width="8.00390625" style="31" customWidth="1"/>
    <col min="5" max="5" width="13.28125" style="31" customWidth="1"/>
    <col min="6" max="6" width="13.7109375" style="31" customWidth="1"/>
    <col min="7" max="7" width="7.140625" style="31" customWidth="1"/>
    <col min="8" max="8" width="15.7109375" style="31" customWidth="1"/>
    <col min="9" max="16384" width="9.140625" style="31" customWidth="1"/>
  </cols>
  <sheetData>
    <row r="2" ht="18.75" customHeight="1">
      <c r="C2" s="72" t="str">
        <f>'Kopertina '!G3</f>
        <v>ECO PELLETS</v>
      </c>
    </row>
    <row r="4" spans="2:6" ht="21.75" customHeight="1">
      <c r="B4" s="139" t="s">
        <v>94</v>
      </c>
      <c r="C4" s="139"/>
      <c r="D4" s="139"/>
      <c r="F4" s="77">
        <v>2013</v>
      </c>
    </row>
    <row r="6" spans="2:4" ht="16.5" customHeight="1">
      <c r="B6" s="139" t="s">
        <v>72</v>
      </c>
      <c r="C6" s="139"/>
      <c r="D6" s="139"/>
    </row>
    <row r="8" spans="2:6" ht="22.5" customHeight="1">
      <c r="B8" s="67" t="s">
        <v>18</v>
      </c>
      <c r="C8" s="65" t="s">
        <v>73</v>
      </c>
      <c r="D8" s="68" t="s">
        <v>20</v>
      </c>
      <c r="E8" s="65" t="s">
        <v>21</v>
      </c>
      <c r="F8" s="59" t="s">
        <v>23</v>
      </c>
    </row>
    <row r="9" spans="2:6" ht="18.75" customHeight="1">
      <c r="B9" s="69"/>
      <c r="C9" s="66"/>
      <c r="D9" s="70"/>
      <c r="E9" s="66" t="s">
        <v>74</v>
      </c>
      <c r="F9" s="60" t="s">
        <v>24</v>
      </c>
    </row>
    <row r="10" spans="2:6" ht="34.5" customHeight="1">
      <c r="B10" s="93">
        <v>1</v>
      </c>
      <c r="C10" s="93" t="s">
        <v>75</v>
      </c>
      <c r="D10" s="93"/>
      <c r="E10" s="96"/>
      <c r="F10" s="96"/>
    </row>
    <row r="11" spans="2:6" ht="23.25" customHeight="1">
      <c r="B11" s="93">
        <v>2</v>
      </c>
      <c r="C11" s="93" t="s">
        <v>76</v>
      </c>
      <c r="D11" s="93"/>
      <c r="E11" s="96">
        <v>0</v>
      </c>
      <c r="F11" s="96">
        <v>0</v>
      </c>
    </row>
    <row r="12" spans="2:8" ht="22.5" customHeight="1">
      <c r="B12" s="93">
        <v>3</v>
      </c>
      <c r="C12" s="93" t="s">
        <v>77</v>
      </c>
      <c r="D12" s="93"/>
      <c r="E12" s="96">
        <v>0</v>
      </c>
      <c r="F12" s="96">
        <v>0</v>
      </c>
      <c r="H12" s="76"/>
    </row>
    <row r="13" spans="2:6" ht="22.5" customHeight="1">
      <c r="B13" s="93">
        <v>4</v>
      </c>
      <c r="C13" s="93" t="s">
        <v>78</v>
      </c>
      <c r="D13" s="93"/>
      <c r="E13" s="96">
        <v>0</v>
      </c>
      <c r="F13" s="96">
        <v>0</v>
      </c>
    </row>
    <row r="14" spans="2:8" ht="24.75" customHeight="1">
      <c r="B14" s="93">
        <v>5</v>
      </c>
      <c r="C14" s="93" t="s">
        <v>79</v>
      </c>
      <c r="D14" s="93"/>
      <c r="E14" s="96">
        <f>E15+E16</f>
        <v>-336096</v>
      </c>
      <c r="F14" s="96">
        <f>F15+F16</f>
        <v>-367605</v>
      </c>
      <c r="H14" s="76"/>
    </row>
    <row r="15" spans="2:6" ht="21.75" customHeight="1">
      <c r="B15" s="93"/>
      <c r="C15" s="93" t="s">
        <v>80</v>
      </c>
      <c r="D15" s="93"/>
      <c r="E15" s="96">
        <v>-288000</v>
      </c>
      <c r="F15" s="96">
        <v>-315000</v>
      </c>
    </row>
    <row r="16" spans="2:6" ht="22.5" customHeight="1">
      <c r="B16" s="93"/>
      <c r="C16" s="93" t="s">
        <v>81</v>
      </c>
      <c r="D16" s="93"/>
      <c r="E16" s="96">
        <v>-48096</v>
      </c>
      <c r="F16" s="96">
        <v>-52605</v>
      </c>
    </row>
    <row r="17" spans="2:8" ht="24" customHeight="1">
      <c r="B17" s="93">
        <v>6</v>
      </c>
      <c r="C17" s="93" t="s">
        <v>82</v>
      </c>
      <c r="D17" s="93"/>
      <c r="E17" s="96">
        <v>0</v>
      </c>
      <c r="F17" s="96">
        <v>0</v>
      </c>
      <c r="H17" s="6"/>
    </row>
    <row r="18" spans="2:6" ht="26.25" customHeight="1">
      <c r="B18" s="93">
        <v>7</v>
      </c>
      <c r="C18" s="93" t="s">
        <v>83</v>
      </c>
      <c r="D18" s="93"/>
      <c r="E18" s="96">
        <v>-110146</v>
      </c>
      <c r="F18" s="96">
        <v>-135942</v>
      </c>
    </row>
    <row r="19" spans="2:6" ht="33.75" customHeight="1">
      <c r="B19" s="93">
        <v>8</v>
      </c>
      <c r="C19" s="93" t="s">
        <v>84</v>
      </c>
      <c r="D19" s="93"/>
      <c r="E19" s="97">
        <f>E13+E14+E17+E18</f>
        <v>-446242</v>
      </c>
      <c r="F19" s="97">
        <f>F13+F14+F17+F18</f>
        <v>-503547</v>
      </c>
    </row>
    <row r="20" spans="2:6" ht="28.5" customHeight="1">
      <c r="B20" s="93">
        <v>9</v>
      </c>
      <c r="C20" s="93" t="s">
        <v>85</v>
      </c>
      <c r="D20" s="93"/>
      <c r="E20" s="97">
        <f>E10+E11+E19</f>
        <v>-446242</v>
      </c>
      <c r="F20" s="97">
        <f>F10+F11+F19</f>
        <v>-503547</v>
      </c>
    </row>
    <row r="21" spans="2:6" ht="23.25" customHeight="1">
      <c r="B21" s="93">
        <v>10</v>
      </c>
      <c r="C21" s="93" t="s">
        <v>87</v>
      </c>
      <c r="D21" s="93"/>
      <c r="E21" s="96">
        <v>0</v>
      </c>
      <c r="F21" s="96">
        <v>0</v>
      </c>
    </row>
    <row r="22" spans="2:8" ht="24.75" customHeight="1">
      <c r="B22" s="93">
        <v>11</v>
      </c>
      <c r="C22" s="93" t="s">
        <v>86</v>
      </c>
      <c r="D22" s="93"/>
      <c r="E22" s="96">
        <v>0</v>
      </c>
      <c r="F22" s="96">
        <v>0</v>
      </c>
      <c r="H22" s="76"/>
    </row>
    <row r="23" spans="2:6" ht="26.25" customHeight="1">
      <c r="B23" s="93">
        <v>12</v>
      </c>
      <c r="C23" s="93" t="s">
        <v>88</v>
      </c>
      <c r="D23" s="93"/>
      <c r="E23" s="96">
        <v>13</v>
      </c>
      <c r="F23" s="96">
        <v>96</v>
      </c>
    </row>
    <row r="24" spans="2:6" ht="24" customHeight="1">
      <c r="B24" s="93"/>
      <c r="C24" s="93" t="s">
        <v>175</v>
      </c>
      <c r="D24" s="93"/>
      <c r="E24" s="96">
        <v>0</v>
      </c>
      <c r="F24" s="96">
        <v>0</v>
      </c>
    </row>
    <row r="25" spans="2:6" ht="25.5" customHeight="1">
      <c r="B25" s="93"/>
      <c r="C25" s="93" t="s">
        <v>176</v>
      </c>
      <c r="D25" s="93"/>
      <c r="E25" s="96">
        <v>13</v>
      </c>
      <c r="F25" s="96">
        <v>96</v>
      </c>
    </row>
    <row r="26" spans="2:6" ht="24" customHeight="1">
      <c r="B26" s="93"/>
      <c r="C26" s="93" t="s">
        <v>177</v>
      </c>
      <c r="D26" s="93"/>
      <c r="E26" s="96">
        <v>0</v>
      </c>
      <c r="F26" s="96">
        <v>0</v>
      </c>
    </row>
    <row r="27" spans="2:6" ht="24.75" customHeight="1">
      <c r="B27" s="93"/>
      <c r="C27" s="93" t="s">
        <v>178</v>
      </c>
      <c r="D27" s="93"/>
      <c r="E27" s="96">
        <v>0</v>
      </c>
      <c r="F27" s="96">
        <v>0</v>
      </c>
    </row>
    <row r="28" spans="2:6" ht="39.75" customHeight="1">
      <c r="B28" s="93">
        <v>13</v>
      </c>
      <c r="C28" s="93" t="s">
        <v>89</v>
      </c>
      <c r="D28" s="93"/>
      <c r="E28" s="96"/>
      <c r="F28" s="96">
        <v>96</v>
      </c>
    </row>
    <row r="29" spans="2:6" ht="37.5" customHeight="1">
      <c r="B29" s="93">
        <v>14</v>
      </c>
      <c r="C29" s="93" t="s">
        <v>90</v>
      </c>
      <c r="D29" s="93"/>
      <c r="E29" s="97">
        <v>-446229</v>
      </c>
      <c r="F29" s="97">
        <f>F20+F28</f>
        <v>-503451</v>
      </c>
    </row>
    <row r="30" spans="2:6" ht="25.5" customHeight="1">
      <c r="B30" s="93">
        <v>15</v>
      </c>
      <c r="C30" s="93" t="s">
        <v>91</v>
      </c>
      <c r="D30" s="93"/>
      <c r="E30" s="96">
        <v>0</v>
      </c>
      <c r="F30" s="96">
        <v>0</v>
      </c>
    </row>
    <row r="31" spans="2:6" ht="35.25" customHeight="1">
      <c r="B31" s="93">
        <v>16</v>
      </c>
      <c r="C31" s="93" t="s">
        <v>92</v>
      </c>
      <c r="D31" s="93"/>
      <c r="E31" s="97">
        <f>E29+E30</f>
        <v>-446229</v>
      </c>
      <c r="F31" s="97">
        <f>F29+F30</f>
        <v>-503451</v>
      </c>
    </row>
    <row r="32" spans="2:6" ht="33.75" customHeight="1">
      <c r="B32" s="93">
        <v>17</v>
      </c>
      <c r="C32" s="93" t="s">
        <v>93</v>
      </c>
      <c r="D32" s="93"/>
      <c r="E32" s="96"/>
      <c r="F32" s="96"/>
    </row>
  </sheetData>
  <sheetProtection/>
  <mergeCells count="2">
    <mergeCell ref="B4:D4"/>
    <mergeCell ref="B6:D6"/>
  </mergeCells>
  <printOptions/>
  <pageMargins left="0.25" right="0.17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46.8515625" style="0" customWidth="1"/>
    <col min="4" max="4" width="12.7109375" style="0" customWidth="1"/>
    <col min="5" max="5" width="11.8515625" style="0" customWidth="1"/>
  </cols>
  <sheetData>
    <row r="1" ht="12.75">
      <c r="C1" s="6" t="str">
        <f>'Kopertina '!G3</f>
        <v>ECO PELLETS</v>
      </c>
    </row>
    <row r="2" spans="2:7" ht="15.75">
      <c r="B2" s="140" t="s">
        <v>95</v>
      </c>
      <c r="C2" s="140"/>
      <c r="D2" s="140"/>
      <c r="E2" s="11">
        <v>2013</v>
      </c>
      <c r="F2" s="11"/>
      <c r="G2" s="11"/>
    </row>
    <row r="3" ht="13.5" thickBot="1"/>
    <row r="4" spans="2:8" ht="20.25" customHeight="1">
      <c r="B4" s="5" t="s">
        <v>18</v>
      </c>
      <c r="C4" s="13" t="s">
        <v>95</v>
      </c>
      <c r="D4" s="14" t="s">
        <v>21</v>
      </c>
      <c r="E4" s="14" t="s">
        <v>97</v>
      </c>
      <c r="F4" s="12"/>
      <c r="G4" s="12"/>
      <c r="H4" s="12"/>
    </row>
    <row r="5" spans="2:5" ht="19.5" customHeight="1">
      <c r="B5" s="15"/>
      <c r="C5" s="15"/>
      <c r="D5" s="15" t="s">
        <v>96</v>
      </c>
      <c r="E5" s="15" t="s">
        <v>24</v>
      </c>
    </row>
    <row r="6" spans="2:5" ht="31.5" customHeight="1">
      <c r="B6" s="95" t="s">
        <v>98</v>
      </c>
      <c r="C6" s="3" t="s">
        <v>99</v>
      </c>
      <c r="D6" s="9"/>
      <c r="E6" s="9"/>
    </row>
    <row r="7" spans="2:5" ht="21" customHeight="1">
      <c r="B7" s="95"/>
      <c r="C7" s="9" t="s">
        <v>100</v>
      </c>
      <c r="D7" s="9">
        <v>0</v>
      </c>
      <c r="E7" s="9">
        <v>0</v>
      </c>
    </row>
    <row r="8" spans="2:5" ht="24.75" customHeight="1">
      <c r="B8" s="95"/>
      <c r="C8" s="9" t="s">
        <v>101</v>
      </c>
      <c r="D8" s="9">
        <v>-722652</v>
      </c>
      <c r="E8" s="9">
        <v>-1837523</v>
      </c>
    </row>
    <row r="9" spans="2:5" ht="24" customHeight="1">
      <c r="B9" s="95"/>
      <c r="C9" s="93" t="s">
        <v>500</v>
      </c>
      <c r="D9" s="9">
        <v>-692850</v>
      </c>
      <c r="E9" s="9">
        <v>2715000</v>
      </c>
    </row>
    <row r="10" spans="2:5" ht="23.25" customHeight="1">
      <c r="B10" s="95"/>
      <c r="C10" s="9" t="s">
        <v>283</v>
      </c>
      <c r="D10" s="9"/>
      <c r="E10" s="9">
        <v>-847784</v>
      </c>
    </row>
    <row r="11" spans="2:5" ht="26.25" customHeight="1">
      <c r="B11" s="95"/>
      <c r="C11" s="9" t="s">
        <v>508</v>
      </c>
      <c r="D11" s="9">
        <v>13</v>
      </c>
      <c r="E11" s="9">
        <v>96</v>
      </c>
    </row>
    <row r="12" spans="2:5" ht="25.5" customHeight="1">
      <c r="B12" s="95"/>
      <c r="C12" s="16" t="s">
        <v>102</v>
      </c>
      <c r="D12" s="16">
        <v>-29789</v>
      </c>
      <c r="E12" s="16">
        <v>29789</v>
      </c>
    </row>
    <row r="13" spans="2:5" ht="33" customHeight="1">
      <c r="B13" s="95" t="s">
        <v>103</v>
      </c>
      <c r="C13" s="3" t="s">
        <v>104</v>
      </c>
      <c r="D13" s="9"/>
      <c r="E13" s="9"/>
    </row>
    <row r="14" spans="2:5" ht="26.25" customHeight="1">
      <c r="B14" s="95"/>
      <c r="C14" s="9" t="s">
        <v>105</v>
      </c>
      <c r="D14" s="9"/>
      <c r="E14" s="9"/>
    </row>
    <row r="15" spans="2:5" ht="22.5" customHeight="1">
      <c r="B15" s="95"/>
      <c r="C15" s="9" t="s">
        <v>106</v>
      </c>
      <c r="D15" s="9"/>
      <c r="E15" s="9"/>
    </row>
    <row r="16" spans="2:5" ht="25.5" customHeight="1">
      <c r="B16" s="95"/>
      <c r="C16" s="9" t="s">
        <v>107</v>
      </c>
      <c r="D16" s="9"/>
      <c r="E16" s="9"/>
    </row>
    <row r="17" spans="2:5" ht="22.5" customHeight="1">
      <c r="B17" s="95"/>
      <c r="C17" s="9" t="s">
        <v>108</v>
      </c>
      <c r="D17" s="9"/>
      <c r="E17" s="9"/>
    </row>
    <row r="18" spans="2:5" ht="22.5" customHeight="1">
      <c r="B18" s="95"/>
      <c r="C18" s="9" t="s">
        <v>109</v>
      </c>
      <c r="D18" s="9"/>
      <c r="E18" s="9"/>
    </row>
    <row r="19" spans="2:5" ht="20.25" customHeight="1">
      <c r="B19" s="95"/>
      <c r="C19" s="16" t="s">
        <v>110</v>
      </c>
      <c r="D19" s="10"/>
      <c r="E19" s="10"/>
    </row>
    <row r="20" spans="2:5" ht="30.75" customHeight="1">
      <c r="B20" s="95" t="s">
        <v>111</v>
      </c>
      <c r="C20" s="3" t="s">
        <v>112</v>
      </c>
      <c r="D20" s="9"/>
      <c r="E20" s="9"/>
    </row>
    <row r="21" spans="2:5" ht="22.5" customHeight="1">
      <c r="B21" s="10"/>
      <c r="C21" s="9" t="s">
        <v>113</v>
      </c>
      <c r="D21" s="9"/>
      <c r="E21" s="9"/>
    </row>
    <row r="22" spans="2:5" ht="22.5" customHeight="1">
      <c r="B22" s="10"/>
      <c r="C22" s="9" t="s">
        <v>114</v>
      </c>
      <c r="D22" s="9"/>
      <c r="E22" s="9"/>
    </row>
    <row r="23" spans="2:5" ht="23.25" customHeight="1">
      <c r="B23" s="10"/>
      <c r="C23" s="9" t="s">
        <v>115</v>
      </c>
      <c r="D23" s="9"/>
      <c r="E23" s="9"/>
    </row>
    <row r="24" spans="2:5" ht="22.5" customHeight="1">
      <c r="B24" s="9"/>
      <c r="C24" s="9" t="s">
        <v>116</v>
      </c>
      <c r="D24" s="9"/>
      <c r="E24" s="9"/>
    </row>
    <row r="25" spans="2:5" ht="21.75" customHeight="1">
      <c r="B25" s="9"/>
      <c r="C25" s="9" t="s">
        <v>117</v>
      </c>
      <c r="D25" s="9"/>
      <c r="E25" s="9"/>
    </row>
    <row r="26" spans="2:5" ht="25.5" customHeight="1">
      <c r="B26" s="9"/>
      <c r="C26" s="16" t="s">
        <v>118</v>
      </c>
      <c r="D26" s="10">
        <v>-29789</v>
      </c>
      <c r="E26" s="10">
        <v>29789</v>
      </c>
    </row>
    <row r="27" spans="2:5" ht="29.25" customHeight="1">
      <c r="B27" s="9"/>
      <c r="C27" s="10" t="s">
        <v>120</v>
      </c>
      <c r="D27" s="9">
        <v>29789</v>
      </c>
      <c r="E27" s="9">
        <v>0</v>
      </c>
    </row>
    <row r="28" spans="2:5" ht="30" customHeight="1">
      <c r="B28" s="9"/>
      <c r="C28" s="10" t="s">
        <v>119</v>
      </c>
      <c r="D28" s="9">
        <v>0</v>
      </c>
      <c r="E28" s="9">
        <v>29789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30.421875" style="0" customWidth="1"/>
    <col min="4" max="4" width="11.28125" style="0" customWidth="1"/>
    <col min="5" max="5" width="10.7109375" style="0" customWidth="1"/>
    <col min="6" max="6" width="11.28125" style="0" customWidth="1"/>
    <col min="7" max="7" width="10.57421875" style="0" customWidth="1"/>
    <col min="8" max="8" width="12.8515625" style="0" customWidth="1"/>
    <col min="9" max="9" width="12.28125" style="0" customWidth="1"/>
    <col min="10" max="10" width="10.00390625" style="0" customWidth="1"/>
    <col min="11" max="11" width="10.28125" style="0" customWidth="1"/>
    <col min="12" max="12" width="13.00390625" style="0" customWidth="1"/>
  </cols>
  <sheetData>
    <row r="1" ht="23.25" customHeight="1">
      <c r="C1" s="6" t="str">
        <f>'Kopertina '!G3</f>
        <v>ECO PELLETS</v>
      </c>
    </row>
    <row r="2" spans="3:12" ht="15.75">
      <c r="C2" s="140" t="s">
        <v>121</v>
      </c>
      <c r="D2" s="140"/>
      <c r="E2" s="140"/>
      <c r="F2" s="140"/>
      <c r="G2" s="140"/>
      <c r="H2" s="140"/>
      <c r="I2" s="140"/>
      <c r="J2" s="140"/>
      <c r="K2" s="32">
        <v>2013</v>
      </c>
      <c r="L2" s="17"/>
    </row>
    <row r="3" ht="18" customHeight="1">
      <c r="C3" s="6" t="s">
        <v>172</v>
      </c>
    </row>
    <row r="4" ht="8.25" customHeight="1" thickBot="1"/>
    <row r="5" spans="2:12" ht="13.5" thickBot="1">
      <c r="B5" s="7" t="s">
        <v>18</v>
      </c>
      <c r="C5" s="7"/>
      <c r="D5" s="141" t="s">
        <v>123</v>
      </c>
      <c r="E5" s="142"/>
      <c r="F5" s="142"/>
      <c r="G5" s="142"/>
      <c r="H5" s="142"/>
      <c r="I5" s="142"/>
      <c r="J5" s="143"/>
      <c r="K5" s="7" t="s">
        <v>133</v>
      </c>
      <c r="L5" s="23"/>
    </row>
    <row r="6" spans="2:12" ht="12.75">
      <c r="B6" s="8"/>
      <c r="C6" s="8" t="s">
        <v>122</v>
      </c>
      <c r="D6" s="7" t="s">
        <v>125</v>
      </c>
      <c r="E6" s="7" t="s">
        <v>126</v>
      </c>
      <c r="F6" s="7" t="s">
        <v>128</v>
      </c>
      <c r="G6" s="7" t="s">
        <v>130</v>
      </c>
      <c r="H6" s="25" t="s">
        <v>154</v>
      </c>
      <c r="I6" s="7" t="s">
        <v>156</v>
      </c>
      <c r="J6" s="7" t="s">
        <v>132</v>
      </c>
      <c r="K6" s="8" t="s">
        <v>134</v>
      </c>
      <c r="L6" s="4" t="s">
        <v>136</v>
      </c>
    </row>
    <row r="7" spans="2:12" ht="12.75">
      <c r="B7" s="8"/>
      <c r="C7" s="8"/>
      <c r="D7" s="8" t="s">
        <v>124</v>
      </c>
      <c r="E7" s="8" t="s">
        <v>127</v>
      </c>
      <c r="F7" s="8" t="s">
        <v>129</v>
      </c>
      <c r="G7" s="8" t="s">
        <v>131</v>
      </c>
      <c r="H7" s="24" t="s">
        <v>155</v>
      </c>
      <c r="I7" s="8" t="s">
        <v>157</v>
      </c>
      <c r="J7" s="8"/>
      <c r="K7" s="8" t="s">
        <v>135</v>
      </c>
      <c r="L7" s="4"/>
    </row>
    <row r="8" spans="2:12" ht="20.25" customHeight="1">
      <c r="B8" s="10" t="s">
        <v>25</v>
      </c>
      <c r="C8" s="93" t="s">
        <v>535</v>
      </c>
      <c r="D8" s="9">
        <v>0</v>
      </c>
      <c r="E8" s="9"/>
      <c r="F8" s="9"/>
      <c r="G8" s="9">
        <v>0</v>
      </c>
      <c r="H8" s="9"/>
      <c r="I8" s="9">
        <v>0</v>
      </c>
      <c r="J8" s="9">
        <v>0</v>
      </c>
      <c r="K8" s="9"/>
      <c r="L8" s="9"/>
    </row>
    <row r="9" spans="2:12" ht="21" customHeight="1">
      <c r="B9" s="10" t="s">
        <v>98</v>
      </c>
      <c r="C9" s="9" t="s">
        <v>137</v>
      </c>
      <c r="D9" s="9"/>
      <c r="E9" s="9"/>
      <c r="F9" s="9"/>
      <c r="G9" s="9"/>
      <c r="H9" s="9"/>
      <c r="I9" s="9"/>
      <c r="J9" s="9"/>
      <c r="K9" s="9"/>
      <c r="L9" s="9"/>
    </row>
    <row r="10" spans="2:12" ht="20.25" customHeight="1">
      <c r="B10" s="10" t="s">
        <v>103</v>
      </c>
      <c r="C10" s="9" t="s">
        <v>138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ht="15" customHeight="1">
      <c r="B11" s="10">
        <v>1</v>
      </c>
      <c r="C11" s="9" t="s">
        <v>140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3.5" customHeight="1">
      <c r="B12" s="10"/>
      <c r="C12" s="9" t="s">
        <v>139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9.5" customHeight="1">
      <c r="B13" s="10"/>
      <c r="C13" s="9" t="s">
        <v>141</v>
      </c>
      <c r="D13" s="9"/>
      <c r="E13" s="9"/>
      <c r="F13" s="9"/>
      <c r="G13" s="9"/>
      <c r="H13" s="9"/>
      <c r="I13" s="9"/>
      <c r="J13" s="9"/>
      <c r="K13" s="9"/>
      <c r="L13" s="9"/>
    </row>
    <row r="14" spans="2:12" ht="18.75" customHeight="1">
      <c r="B14" s="10">
        <v>2</v>
      </c>
      <c r="C14" s="9" t="s">
        <v>142</v>
      </c>
      <c r="D14" s="9"/>
      <c r="E14" s="9"/>
      <c r="F14" s="9"/>
      <c r="G14" s="9"/>
      <c r="H14" s="9"/>
      <c r="I14" s="9"/>
      <c r="J14" s="9"/>
      <c r="K14" s="9"/>
      <c r="L14" s="9"/>
    </row>
    <row r="15" spans="2:12" ht="18" customHeight="1">
      <c r="B15" s="10"/>
      <c r="C15" s="9" t="s">
        <v>143</v>
      </c>
      <c r="D15" s="9"/>
      <c r="E15" s="9"/>
      <c r="F15" s="9"/>
      <c r="G15" s="9"/>
      <c r="H15" s="9"/>
      <c r="I15" s="9"/>
      <c r="J15" s="9"/>
      <c r="K15" s="9"/>
      <c r="L15" s="9"/>
    </row>
    <row r="16" spans="2:12" ht="19.5" customHeight="1">
      <c r="B16" s="10">
        <v>3</v>
      </c>
      <c r="C16" s="9" t="s">
        <v>144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ht="19.5" customHeight="1">
      <c r="B17" s="10">
        <v>4</v>
      </c>
      <c r="C17" s="9" t="s">
        <v>145</v>
      </c>
      <c r="D17" s="9"/>
      <c r="E17" s="9"/>
      <c r="F17" s="9"/>
      <c r="G17" s="9"/>
      <c r="H17" s="9"/>
      <c r="I17" s="9"/>
      <c r="J17" s="9"/>
      <c r="K17" s="9"/>
      <c r="L17" s="9"/>
    </row>
    <row r="18" spans="2:12" ht="18" customHeight="1">
      <c r="B18" s="10">
        <v>5</v>
      </c>
      <c r="C18" s="9" t="s">
        <v>146</v>
      </c>
      <c r="D18" s="9"/>
      <c r="E18" s="9"/>
      <c r="F18" s="9"/>
      <c r="G18" s="9"/>
      <c r="H18" s="9"/>
      <c r="I18" s="9"/>
      <c r="J18" s="9"/>
      <c r="K18" s="9"/>
      <c r="L18" s="9"/>
    </row>
    <row r="19" spans="2:12" ht="18" customHeight="1">
      <c r="B19" s="10"/>
      <c r="C19" s="9" t="s">
        <v>147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9.5" customHeight="1">
      <c r="B20" s="10">
        <v>6</v>
      </c>
      <c r="C20" s="9" t="s">
        <v>148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ht="21.75" customHeight="1">
      <c r="B21" s="10" t="s">
        <v>41</v>
      </c>
      <c r="C21" s="93" t="s">
        <v>509</v>
      </c>
      <c r="D21" s="9">
        <v>100</v>
      </c>
      <c r="E21" s="9"/>
      <c r="F21" s="9"/>
      <c r="G21" s="9">
        <v>0</v>
      </c>
      <c r="H21" s="9"/>
      <c r="I21" s="9">
        <v>-503</v>
      </c>
      <c r="J21" s="9">
        <v>-503</v>
      </c>
      <c r="K21" s="9"/>
      <c r="L21" s="9"/>
    </row>
    <row r="22" spans="2:12" ht="20.25" customHeight="1">
      <c r="B22" s="10">
        <v>1</v>
      </c>
      <c r="C22" s="9" t="s">
        <v>149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9.5" customHeight="1">
      <c r="B23" s="10"/>
      <c r="C23" s="9" t="s">
        <v>150</v>
      </c>
      <c r="D23" s="9"/>
      <c r="E23" s="9"/>
      <c r="F23" s="9"/>
      <c r="G23" s="9"/>
      <c r="H23" s="9"/>
      <c r="I23" s="9"/>
      <c r="J23" s="9"/>
      <c r="K23" s="9"/>
      <c r="L23" s="9"/>
    </row>
    <row r="24" spans="2:12" ht="18" customHeight="1">
      <c r="B24" s="10"/>
      <c r="C24" s="9" t="s">
        <v>151</v>
      </c>
      <c r="D24" s="9"/>
      <c r="E24" s="9"/>
      <c r="F24" s="9"/>
      <c r="G24" s="9"/>
      <c r="H24" s="9"/>
      <c r="I24" s="9"/>
      <c r="J24" s="9"/>
      <c r="K24" s="9"/>
      <c r="L24" s="9"/>
    </row>
    <row r="25" spans="2:12" ht="21.75" customHeight="1">
      <c r="B25" s="10">
        <v>2</v>
      </c>
      <c r="C25" s="9" t="s">
        <v>142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9.5" customHeight="1">
      <c r="B26" s="10"/>
      <c r="C26" s="9" t="s">
        <v>143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21" customHeight="1">
      <c r="B27" s="10">
        <v>3</v>
      </c>
      <c r="C27" s="9" t="s">
        <v>152</v>
      </c>
      <c r="D27" s="9"/>
      <c r="E27" s="9"/>
      <c r="F27" s="9"/>
      <c r="G27" s="9"/>
      <c r="H27" s="9"/>
      <c r="I27" s="9">
        <v>-447</v>
      </c>
      <c r="J27" s="9">
        <v>-447</v>
      </c>
      <c r="K27" s="9"/>
      <c r="L27" s="9"/>
    </row>
    <row r="28" spans="2:12" ht="21.75" customHeight="1">
      <c r="B28" s="10">
        <v>4</v>
      </c>
      <c r="C28" s="9" t="s">
        <v>145</v>
      </c>
      <c r="D28" s="9"/>
      <c r="E28" s="9"/>
      <c r="F28" s="9"/>
      <c r="G28" s="9"/>
      <c r="H28" s="9"/>
      <c r="I28" s="9"/>
      <c r="J28" s="9">
        <v>100</v>
      </c>
      <c r="K28" s="9"/>
      <c r="L28" s="9"/>
    </row>
    <row r="29" spans="2:12" ht="19.5" customHeight="1">
      <c r="B29" s="10">
        <v>5</v>
      </c>
      <c r="C29" s="9" t="s">
        <v>148</v>
      </c>
      <c r="D29" s="9"/>
      <c r="E29" s="9"/>
      <c r="F29" s="9"/>
      <c r="G29" s="9"/>
      <c r="H29" s="9"/>
      <c r="I29" s="9"/>
      <c r="J29" s="9"/>
      <c r="K29" s="9"/>
      <c r="L29" s="9"/>
    </row>
    <row r="30" spans="2:12" ht="17.25" customHeight="1">
      <c r="B30" s="10">
        <v>6</v>
      </c>
      <c r="C30" s="9" t="s">
        <v>153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ht="22.5" customHeight="1">
      <c r="B31" s="10" t="s">
        <v>59</v>
      </c>
      <c r="C31" s="93" t="s">
        <v>536</v>
      </c>
      <c r="D31" s="9">
        <v>100</v>
      </c>
      <c r="E31" s="9"/>
      <c r="F31" s="9"/>
      <c r="G31" s="9">
        <v>0</v>
      </c>
      <c r="H31" s="9"/>
      <c r="I31" s="9">
        <v>-950</v>
      </c>
      <c r="J31" s="9">
        <v>-850</v>
      </c>
      <c r="K31" s="9"/>
      <c r="L31" s="9"/>
    </row>
  </sheetData>
  <sheetProtection/>
  <mergeCells count="2">
    <mergeCell ref="D5:J5"/>
    <mergeCell ref="C2:J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H63" sqref="H63"/>
    </sheetView>
  </sheetViews>
  <sheetFormatPr defaultColWidth="9.140625" defaultRowHeight="12.75"/>
  <cols>
    <col min="1" max="1" width="5.140625" style="0" customWidth="1"/>
    <col min="3" max="3" width="6.140625" style="0" customWidth="1"/>
    <col min="8" max="8" width="12.8515625" style="0" customWidth="1"/>
    <col min="9" max="9" width="14.7109375" style="0" customWidth="1"/>
    <col min="10" max="10" width="11.00390625" style="0" customWidth="1"/>
    <col min="11" max="11" width="5.140625" style="0" customWidth="1"/>
  </cols>
  <sheetData>
    <row r="2" spans="2:10" ht="12.75">
      <c r="B2" s="73"/>
      <c r="C2" s="18"/>
      <c r="D2" s="18"/>
      <c r="E2" s="18"/>
      <c r="F2" s="18"/>
      <c r="G2" s="18"/>
      <c r="H2" s="18"/>
      <c r="I2" s="18"/>
      <c r="J2" s="19"/>
    </row>
    <row r="3" spans="2:10" ht="12.75">
      <c r="B3" s="74"/>
      <c r="C3" s="1"/>
      <c r="D3" s="144" t="s">
        <v>159</v>
      </c>
      <c r="E3" s="144"/>
      <c r="F3" s="144"/>
      <c r="G3" s="144"/>
      <c r="H3" s="144"/>
      <c r="I3" s="1"/>
      <c r="J3" s="22"/>
    </row>
    <row r="4" spans="2:10" ht="12.75">
      <c r="B4" s="74"/>
      <c r="C4" s="1"/>
      <c r="D4" s="1"/>
      <c r="E4" s="1"/>
      <c r="F4" s="1"/>
      <c r="G4" s="1"/>
      <c r="H4" s="1"/>
      <c r="I4" s="1"/>
      <c r="J4" s="22"/>
    </row>
    <row r="5" spans="2:10" ht="12.75">
      <c r="B5" s="74"/>
      <c r="C5" s="35" t="s">
        <v>160</v>
      </c>
      <c r="D5" s="18"/>
      <c r="E5" s="18"/>
      <c r="F5" s="18"/>
      <c r="G5" s="18"/>
      <c r="H5" s="18"/>
      <c r="I5" s="19"/>
      <c r="J5" s="22"/>
    </row>
    <row r="6" spans="2:10" ht="12.75">
      <c r="B6" s="74"/>
      <c r="C6" s="27" t="s">
        <v>161</v>
      </c>
      <c r="D6" s="26"/>
      <c r="E6" s="26"/>
      <c r="F6" s="26"/>
      <c r="G6" s="26"/>
      <c r="H6" s="26"/>
      <c r="I6" s="28"/>
      <c r="J6" s="22"/>
    </row>
    <row r="7" spans="2:10" ht="12.75">
      <c r="B7" s="74"/>
      <c r="C7" s="27" t="s">
        <v>162</v>
      </c>
      <c r="D7" s="26"/>
      <c r="E7" s="26"/>
      <c r="F7" s="26"/>
      <c r="G7" s="26"/>
      <c r="H7" s="26"/>
      <c r="I7" s="28"/>
      <c r="J7" s="22"/>
    </row>
    <row r="8" spans="2:10" ht="12.75">
      <c r="B8" s="74"/>
      <c r="C8" s="27" t="s">
        <v>163</v>
      </c>
      <c r="D8" s="26"/>
      <c r="E8" s="26"/>
      <c r="F8" s="26"/>
      <c r="G8" s="26"/>
      <c r="H8" s="26"/>
      <c r="I8" s="28"/>
      <c r="J8" s="22"/>
    </row>
    <row r="9" spans="2:10" ht="12.75">
      <c r="B9" s="74"/>
      <c r="C9" s="29" t="s">
        <v>165</v>
      </c>
      <c r="D9" s="1" t="s">
        <v>164</v>
      </c>
      <c r="E9" s="26"/>
      <c r="F9" s="26"/>
      <c r="G9" s="26"/>
      <c r="H9" s="26"/>
      <c r="I9" s="28"/>
      <c r="J9" s="28"/>
    </row>
    <row r="10" spans="2:10" ht="12.75">
      <c r="B10" s="74"/>
      <c r="C10" s="29" t="s">
        <v>166</v>
      </c>
      <c r="D10" s="1" t="s">
        <v>168</v>
      </c>
      <c r="E10" s="1"/>
      <c r="F10" s="1"/>
      <c r="G10" s="1"/>
      <c r="H10" s="1"/>
      <c r="I10" s="22"/>
      <c r="J10" s="22"/>
    </row>
    <row r="11" spans="2:10" ht="12.75">
      <c r="B11" s="74"/>
      <c r="C11" s="30" t="s">
        <v>167</v>
      </c>
      <c r="D11" s="20" t="s">
        <v>169</v>
      </c>
      <c r="E11" s="20"/>
      <c r="F11" s="20"/>
      <c r="G11" s="20"/>
      <c r="H11" s="20"/>
      <c r="I11" s="21"/>
      <c r="J11" s="22"/>
    </row>
    <row r="12" spans="2:10" ht="12.75">
      <c r="B12" s="74">
        <v>1</v>
      </c>
      <c r="C12" s="1" t="s">
        <v>179</v>
      </c>
      <c r="D12" s="1"/>
      <c r="E12" s="1"/>
      <c r="F12" s="1"/>
      <c r="G12" s="1"/>
      <c r="H12" s="1"/>
      <c r="I12" s="1"/>
      <c r="J12" s="22"/>
    </row>
    <row r="13" spans="2:10" ht="12.75">
      <c r="B13" s="74"/>
      <c r="C13" s="33" t="s">
        <v>180</v>
      </c>
      <c r="D13" s="1"/>
      <c r="E13" s="1"/>
      <c r="F13" s="1"/>
      <c r="G13" s="1"/>
      <c r="H13" s="1"/>
      <c r="I13" s="1"/>
      <c r="J13" s="22"/>
    </row>
    <row r="14" spans="2:10" ht="12.75">
      <c r="B14" s="74"/>
      <c r="C14" s="33" t="s">
        <v>181</v>
      </c>
      <c r="D14" s="1"/>
      <c r="E14" s="1"/>
      <c r="F14" s="1"/>
      <c r="G14" s="1"/>
      <c r="H14" s="1"/>
      <c r="I14" s="1"/>
      <c r="J14" s="22"/>
    </row>
    <row r="15" spans="2:10" ht="12.75">
      <c r="B15" s="74">
        <v>2</v>
      </c>
      <c r="C15" s="33"/>
      <c r="D15" s="1"/>
      <c r="E15" s="1"/>
      <c r="F15" s="1"/>
      <c r="G15" s="1"/>
      <c r="H15" s="1"/>
      <c r="I15" s="1"/>
      <c r="J15" s="22"/>
    </row>
    <row r="16" spans="2:10" ht="12.75">
      <c r="B16" s="74">
        <v>3</v>
      </c>
      <c r="C16" s="78" t="s">
        <v>537</v>
      </c>
      <c r="D16" s="1"/>
      <c r="E16" s="1"/>
      <c r="F16" s="1"/>
      <c r="G16" s="1"/>
      <c r="H16" s="1"/>
      <c r="I16" s="1"/>
      <c r="J16" s="22"/>
    </row>
    <row r="17" spans="2:10" ht="12.75">
      <c r="B17" s="74"/>
      <c r="C17" s="33" t="s">
        <v>289</v>
      </c>
      <c r="D17" s="1"/>
      <c r="E17" s="1"/>
      <c r="F17" s="1"/>
      <c r="G17" s="1"/>
      <c r="H17" s="1"/>
      <c r="I17" s="1"/>
      <c r="J17" s="22"/>
    </row>
    <row r="18" spans="2:10" ht="12.75">
      <c r="B18" s="74"/>
      <c r="C18" s="33" t="s">
        <v>182</v>
      </c>
      <c r="D18" s="1"/>
      <c r="E18" s="1"/>
      <c r="F18" s="1"/>
      <c r="G18" s="1"/>
      <c r="H18" s="1"/>
      <c r="I18" s="1"/>
      <c r="J18" s="22"/>
    </row>
    <row r="19" spans="2:10" ht="12.75">
      <c r="B19" s="74">
        <v>3</v>
      </c>
      <c r="C19" s="78" t="s">
        <v>515</v>
      </c>
      <c r="D19" s="1"/>
      <c r="E19" s="1"/>
      <c r="F19" s="1"/>
      <c r="G19" s="1"/>
      <c r="H19" s="1"/>
      <c r="I19" s="1"/>
      <c r="J19" s="22"/>
    </row>
    <row r="20" spans="2:10" ht="12.75">
      <c r="B20" s="74"/>
      <c r="C20" s="78"/>
      <c r="D20" s="1"/>
      <c r="E20" s="1"/>
      <c r="F20" s="1"/>
      <c r="G20" s="1"/>
      <c r="H20" s="1"/>
      <c r="I20" s="1"/>
      <c r="J20" s="22"/>
    </row>
    <row r="21" spans="2:10" ht="12.75">
      <c r="B21" s="74">
        <v>4</v>
      </c>
      <c r="C21" s="78" t="s">
        <v>516</v>
      </c>
      <c r="D21" s="1"/>
      <c r="E21" s="1"/>
      <c r="F21" s="1"/>
      <c r="G21" s="1"/>
      <c r="H21" s="1"/>
      <c r="I21" s="1"/>
      <c r="J21" s="22"/>
    </row>
    <row r="22" spans="2:10" ht="12.75">
      <c r="B22" s="74"/>
      <c r="C22" s="78" t="s">
        <v>517</v>
      </c>
      <c r="D22" s="1"/>
      <c r="E22" s="1"/>
      <c r="F22" s="1"/>
      <c r="G22" s="1"/>
      <c r="H22" s="1"/>
      <c r="I22" s="1"/>
      <c r="J22" s="22"/>
    </row>
    <row r="23" spans="2:10" ht="12.75">
      <c r="B23" s="74"/>
      <c r="C23" s="78" t="s">
        <v>518</v>
      </c>
      <c r="D23" s="1"/>
      <c r="E23" s="1"/>
      <c r="F23" s="1"/>
      <c r="G23" s="1"/>
      <c r="H23" s="1"/>
      <c r="I23" s="1"/>
      <c r="J23" s="22"/>
    </row>
    <row r="24" spans="2:10" ht="12.75">
      <c r="B24" s="74"/>
      <c r="C24" s="33"/>
      <c r="D24" s="1"/>
      <c r="E24" s="1"/>
      <c r="F24" s="1"/>
      <c r="G24" s="1"/>
      <c r="H24" s="1"/>
      <c r="I24" s="1"/>
      <c r="J24" s="22"/>
    </row>
    <row r="25" spans="2:10" ht="12.75">
      <c r="B25" s="74"/>
      <c r="C25" s="33"/>
      <c r="D25" s="1"/>
      <c r="E25" s="1"/>
      <c r="F25" s="1"/>
      <c r="G25" s="1"/>
      <c r="H25" s="1"/>
      <c r="I25" s="1"/>
      <c r="J25" s="22"/>
    </row>
    <row r="26" spans="2:10" ht="12.75">
      <c r="B26" s="74" t="str">
        <f>'AKTIVI '!E10</f>
        <v>A</v>
      </c>
      <c r="C26" s="79" t="str">
        <f>'AKTIVI '!D10</f>
        <v>Aktivet monetare </v>
      </c>
      <c r="D26" s="1"/>
      <c r="E26" s="1"/>
      <c r="F26" s="1"/>
      <c r="G26" s="1"/>
      <c r="H26" s="1"/>
      <c r="I26" s="1"/>
      <c r="J26" s="22"/>
    </row>
    <row r="27" spans="3:10" ht="12.75">
      <c r="C27" s="79" t="str">
        <f>'AKTIVI '!E11</f>
        <v>A1</v>
      </c>
      <c r="D27" s="80" t="str">
        <f>'AKTIVI '!D11</f>
        <v>&gt;  Banka </v>
      </c>
      <c r="E27" s="1"/>
      <c r="F27" s="1" t="s">
        <v>290</v>
      </c>
      <c r="G27" s="1"/>
      <c r="H27" s="1"/>
      <c r="I27" s="81">
        <v>0</v>
      </c>
      <c r="J27" s="22"/>
    </row>
    <row r="28" spans="3:10" ht="12.75">
      <c r="C28" s="79" t="str">
        <f>'AKTIVI '!E12</f>
        <v>A2</v>
      </c>
      <c r="D28" s="80" t="str">
        <f>'AKTIVI '!D12</f>
        <v>&gt;  Arka</v>
      </c>
      <c r="E28" s="1"/>
      <c r="F28" s="1" t="s">
        <v>291</v>
      </c>
      <c r="G28" s="1"/>
      <c r="H28" s="1"/>
      <c r="I28" s="81">
        <v>0</v>
      </c>
      <c r="J28" s="22"/>
    </row>
    <row r="29" spans="2:10" ht="12.75">
      <c r="B29" s="74"/>
      <c r="C29" s="1"/>
      <c r="D29" s="1"/>
      <c r="E29" s="1"/>
      <c r="F29" s="1"/>
      <c r="G29" s="1"/>
      <c r="H29" s="1"/>
      <c r="I29" s="82">
        <f>SUM(I27:I28)</f>
        <v>0</v>
      </c>
      <c r="J29" s="22"/>
    </row>
    <row r="30" spans="2:10" ht="12.75">
      <c r="B30" s="74"/>
      <c r="D30" s="1"/>
      <c r="E30" s="1"/>
      <c r="F30" s="1" t="s">
        <v>272</v>
      </c>
      <c r="G30" s="1"/>
      <c r="H30" s="1"/>
      <c r="I30" s="1"/>
      <c r="J30" s="22"/>
    </row>
    <row r="31" spans="2:10" ht="12.75">
      <c r="B31" s="74"/>
      <c r="C31" s="1"/>
      <c r="D31" s="1"/>
      <c r="E31" s="1"/>
      <c r="F31" s="33" t="s">
        <v>273</v>
      </c>
      <c r="G31" s="1"/>
      <c r="H31" s="1"/>
      <c r="I31" s="1"/>
      <c r="J31" s="22"/>
    </row>
    <row r="32" spans="2:10" ht="12.75">
      <c r="B32" s="74"/>
      <c r="C32" s="1"/>
      <c r="D32" s="1"/>
      <c r="E32" s="1"/>
      <c r="F32" s="1"/>
      <c r="G32" s="1"/>
      <c r="H32" s="1"/>
      <c r="I32" s="1"/>
      <c r="J32" s="22"/>
    </row>
    <row r="33" spans="2:10" ht="12.75">
      <c r="B33" s="74"/>
      <c r="C33" s="1"/>
      <c r="D33" s="1"/>
      <c r="E33" s="1"/>
      <c r="F33" s="33" t="s">
        <v>274</v>
      </c>
      <c r="G33" s="1"/>
      <c r="H33" s="1"/>
      <c r="I33" s="1"/>
      <c r="J33" s="22"/>
    </row>
    <row r="34" spans="2:10" ht="12.75">
      <c r="B34" s="74"/>
      <c r="C34" s="1"/>
      <c r="D34" s="80" t="str">
        <f>'AKTIVI '!D11</f>
        <v>&gt;  Banka </v>
      </c>
      <c r="E34" s="1"/>
      <c r="F34" s="1"/>
      <c r="G34" s="1"/>
      <c r="H34" s="1"/>
      <c r="I34" s="81">
        <f>'AKTIVI '!F11</f>
        <v>0</v>
      </c>
      <c r="J34" s="22"/>
    </row>
    <row r="35" spans="2:10" ht="12.75">
      <c r="B35" s="74"/>
      <c r="C35" s="1"/>
      <c r="D35" s="80" t="str">
        <f>'AKTIVI '!D12</f>
        <v>&gt;  Arka</v>
      </c>
      <c r="E35" s="1"/>
      <c r="F35" s="1"/>
      <c r="G35" s="1"/>
      <c r="H35" s="1"/>
      <c r="I35" s="81">
        <f>'AKTIVI '!F12</f>
        <v>0</v>
      </c>
      <c r="J35" s="22"/>
    </row>
    <row r="36" spans="2:10" ht="12.75">
      <c r="B36" s="74"/>
      <c r="C36" s="1"/>
      <c r="D36" s="1"/>
      <c r="E36" s="1"/>
      <c r="F36" s="1"/>
      <c r="G36" s="1"/>
      <c r="H36" s="1"/>
      <c r="I36" s="81">
        <f>SUM(I34:I35)</f>
        <v>0</v>
      </c>
      <c r="J36" s="22"/>
    </row>
    <row r="37" spans="2:10" ht="12.75">
      <c r="B37" s="74"/>
      <c r="C37" s="1"/>
      <c r="D37" s="1"/>
      <c r="E37" s="1"/>
      <c r="F37" s="1"/>
      <c r="G37" s="1"/>
      <c r="H37" s="1"/>
      <c r="I37" s="1"/>
      <c r="J37" s="22"/>
    </row>
    <row r="38" spans="2:10" ht="12.75">
      <c r="B38" s="74"/>
      <c r="C38" s="1"/>
      <c r="D38" s="1" t="s">
        <v>275</v>
      </c>
      <c r="E38" s="1"/>
      <c r="F38" s="1"/>
      <c r="G38" s="1"/>
      <c r="H38" s="1"/>
      <c r="I38" s="1"/>
      <c r="J38" s="22"/>
    </row>
    <row r="39" spans="2:10" ht="12.75">
      <c r="B39" s="74"/>
      <c r="C39" s="1" t="s">
        <v>276</v>
      </c>
      <c r="D39" s="1"/>
      <c r="E39" s="1"/>
      <c r="F39" s="1"/>
      <c r="G39" s="1"/>
      <c r="H39" s="1"/>
      <c r="I39" s="1"/>
      <c r="J39" s="22"/>
    </row>
    <row r="40" spans="2:10" ht="12.75">
      <c r="B40" s="80" t="str">
        <f>'AKTIVI '!E14</f>
        <v>C</v>
      </c>
      <c r="C40" s="80" t="str">
        <f>'AKTIVI '!D14</f>
        <v>Aktivet te tjera financiare  afatshkurtera </v>
      </c>
      <c r="E40" s="80"/>
      <c r="F40" s="80"/>
      <c r="G40" s="80"/>
      <c r="H40" s="1"/>
      <c r="I40" s="1"/>
      <c r="J40" s="22"/>
    </row>
    <row r="41" spans="2:10" ht="12.75">
      <c r="B41" s="74"/>
      <c r="C41" s="1"/>
      <c r="D41" s="1"/>
      <c r="E41" s="1"/>
      <c r="F41" s="1"/>
      <c r="G41" s="1"/>
      <c r="H41" s="83" t="s">
        <v>277</v>
      </c>
      <c r="I41" s="83" t="s">
        <v>278</v>
      </c>
      <c r="J41" s="84" t="s">
        <v>279</v>
      </c>
    </row>
    <row r="42" spans="2:10" ht="12.75">
      <c r="B42" s="74"/>
      <c r="C42" s="1" t="str">
        <f>'AKTIVI '!E15</f>
        <v>C1</v>
      </c>
      <c r="D42" s="1" t="str">
        <f>'AKTIVI '!D15</f>
        <v>&gt;  Kliente per mallra , produkte e sherbime</v>
      </c>
      <c r="E42" s="1"/>
      <c r="F42" s="1"/>
      <c r="G42" s="1"/>
      <c r="I42" s="1"/>
      <c r="J42" s="22">
        <v>0</v>
      </c>
    </row>
    <row r="43" spans="2:10" ht="12.75">
      <c r="B43" s="74"/>
      <c r="C43" s="1" t="str">
        <f>'AKTIVI '!E16</f>
        <v>C2</v>
      </c>
      <c r="D43" s="1" t="str">
        <f>'AKTIVI '!D16</f>
        <v>&gt;  Debitore , Kreditore te tjere </v>
      </c>
      <c r="E43" s="1"/>
      <c r="F43" s="1"/>
      <c r="G43" s="1"/>
      <c r="I43" s="1"/>
      <c r="J43" s="22">
        <v>0</v>
      </c>
    </row>
    <row r="44" spans="2:10" ht="12.75">
      <c r="B44" s="74"/>
      <c r="C44" s="1" t="str">
        <f>'AKTIVI '!E17</f>
        <v>C3</v>
      </c>
      <c r="D44" s="1" t="str">
        <f>'AKTIVI '!D17</f>
        <v>&gt;  Tatim mbi fitimin</v>
      </c>
      <c r="E44" s="1"/>
      <c r="F44" s="1"/>
      <c r="G44" s="1"/>
      <c r="I44" s="1"/>
      <c r="J44" s="22">
        <v>0</v>
      </c>
    </row>
    <row r="45" spans="2:10" ht="12.75">
      <c r="B45" s="74"/>
      <c r="C45" s="1" t="str">
        <f>'AKTIVI '!E18</f>
        <v>C5</v>
      </c>
      <c r="D45" s="1" t="str">
        <f>'AKTIVI '!D18</f>
        <v>&gt;  T v sh </v>
      </c>
      <c r="E45" s="1"/>
      <c r="F45" s="1"/>
      <c r="G45" s="1"/>
      <c r="I45" s="33"/>
      <c r="J45" s="22">
        <v>-717724</v>
      </c>
    </row>
    <row r="46" spans="2:10" ht="12.75">
      <c r="B46" s="74"/>
      <c r="C46" s="1" t="str">
        <f>'AKTIVI '!E19</f>
        <v>C6</v>
      </c>
      <c r="D46" s="1" t="str">
        <f>'AKTIVI '!D19</f>
        <v>&gt;  Te drejta e detyrime ndaj ortakeve</v>
      </c>
      <c r="E46" s="1"/>
      <c r="F46" s="1"/>
      <c r="G46" s="1"/>
      <c r="I46" s="33"/>
      <c r="J46" s="22">
        <v>3313911</v>
      </c>
    </row>
    <row r="47" spans="2:10" ht="12.75">
      <c r="B47" s="74"/>
      <c r="C47" s="1" t="str">
        <f>'AKTIVI '!E20</f>
        <v>C7</v>
      </c>
      <c r="D47" s="1" t="str">
        <f>'AKTIVI '!D20</f>
        <v>&gt;  Parapagime per qira</v>
      </c>
      <c r="E47" s="1"/>
      <c r="F47" s="1"/>
      <c r="G47" s="1"/>
      <c r="I47" s="1"/>
      <c r="J47" s="22">
        <v>0</v>
      </c>
    </row>
    <row r="48" spans="2:10" ht="12.75">
      <c r="B48" s="74"/>
      <c r="C48" s="1"/>
      <c r="D48" s="1" t="s">
        <v>526</v>
      </c>
      <c r="E48" s="1"/>
      <c r="F48" s="1"/>
      <c r="G48" s="1"/>
      <c r="I48" s="1"/>
      <c r="J48" s="22"/>
    </row>
    <row r="49" spans="2:10" ht="12.75">
      <c r="B49" s="74"/>
      <c r="C49" s="1">
        <v>1</v>
      </c>
      <c r="D49" s="1" t="s">
        <v>527</v>
      </c>
      <c r="E49" s="1"/>
      <c r="F49" s="1"/>
      <c r="G49" s="1">
        <v>32516</v>
      </c>
      <c r="I49" s="1"/>
      <c r="J49" s="22"/>
    </row>
    <row r="50" spans="2:10" ht="12.75">
      <c r="B50" s="74"/>
      <c r="C50" s="1">
        <v>2</v>
      </c>
      <c r="D50" s="1" t="s">
        <v>528</v>
      </c>
      <c r="E50" s="1"/>
      <c r="F50" s="1"/>
      <c r="G50" s="1">
        <v>10930</v>
      </c>
      <c r="I50" s="1"/>
      <c r="J50" s="22"/>
    </row>
    <row r="51" spans="2:10" ht="12.75">
      <c r="B51" s="74"/>
      <c r="C51" s="1">
        <v>3</v>
      </c>
      <c r="D51" s="33" t="s">
        <v>538</v>
      </c>
      <c r="E51" s="1"/>
      <c r="F51" s="1"/>
      <c r="G51" s="1">
        <v>6700</v>
      </c>
      <c r="I51" s="1"/>
      <c r="J51" s="22"/>
    </row>
    <row r="52" spans="2:10" ht="12.75">
      <c r="B52" s="74"/>
      <c r="C52" s="33">
        <v>4</v>
      </c>
      <c r="D52" s="33" t="s">
        <v>529</v>
      </c>
      <c r="E52" s="1"/>
      <c r="F52" s="1"/>
      <c r="G52" s="33">
        <v>0</v>
      </c>
      <c r="I52" s="1"/>
      <c r="J52" s="22"/>
    </row>
    <row r="53" spans="2:10" ht="12.75">
      <c r="B53" s="74"/>
      <c r="C53" s="33">
        <v>5</v>
      </c>
      <c r="D53" s="33" t="s">
        <v>530</v>
      </c>
      <c r="E53" s="1"/>
      <c r="F53" s="1"/>
      <c r="G53" s="33">
        <v>60000</v>
      </c>
      <c r="I53" s="1"/>
      <c r="J53" s="22"/>
    </row>
    <row r="54" spans="2:10" ht="12.75">
      <c r="B54" s="74"/>
      <c r="C54" s="1"/>
      <c r="D54" s="1"/>
      <c r="E54" s="1"/>
      <c r="F54" s="1"/>
      <c r="G54" s="80">
        <f>SUM(G49:G53)</f>
        <v>110146</v>
      </c>
      <c r="I54" s="1"/>
      <c r="J54" s="22"/>
    </row>
    <row r="55" spans="2:10" ht="12.75">
      <c r="B55" s="74"/>
      <c r="C55" s="1" t="s">
        <v>286</v>
      </c>
      <c r="D55" s="1"/>
      <c r="E55" s="1"/>
      <c r="F55" s="1"/>
      <c r="G55" s="1"/>
      <c r="H55" s="1"/>
      <c r="I55" s="1"/>
      <c r="J55" s="2"/>
    </row>
    <row r="56" spans="2:10" ht="12.75">
      <c r="B56" s="74"/>
      <c r="C56" s="1" t="s">
        <v>287</v>
      </c>
      <c r="D56" s="1"/>
      <c r="E56" s="1"/>
      <c r="F56" s="1"/>
      <c r="G56" s="1"/>
      <c r="H56" s="1"/>
      <c r="I56" s="1"/>
      <c r="J56" s="2"/>
    </row>
    <row r="57" spans="2:10" ht="12.75">
      <c r="B57" s="74"/>
      <c r="C57" s="1" t="s">
        <v>288</v>
      </c>
      <c r="D57" s="1"/>
      <c r="E57" s="1"/>
      <c r="F57" s="1"/>
      <c r="G57" s="1"/>
      <c r="H57" s="1"/>
      <c r="I57" s="1"/>
      <c r="J57" s="2"/>
    </row>
    <row r="58" spans="2:10" ht="12.75">
      <c r="B58" s="74"/>
      <c r="C58" s="1"/>
      <c r="D58" s="1"/>
      <c r="E58" s="1"/>
      <c r="F58" s="1"/>
      <c r="G58" s="86" t="s">
        <v>280</v>
      </c>
      <c r="H58" s="6"/>
      <c r="I58" s="6"/>
      <c r="J58" s="22"/>
    </row>
    <row r="59" spans="2:10" ht="12.75">
      <c r="B59" s="74"/>
      <c r="C59" s="1"/>
      <c r="D59" s="1"/>
      <c r="E59" s="1"/>
      <c r="F59" s="1"/>
      <c r="J59" s="22"/>
    </row>
    <row r="60" spans="2:9" ht="12.75">
      <c r="B60" s="74"/>
      <c r="C60" s="1" t="s">
        <v>184</v>
      </c>
      <c r="D60" s="1"/>
      <c r="E60" s="1"/>
      <c r="F60" s="1"/>
      <c r="G60" s="1"/>
      <c r="H60" s="1" t="s">
        <v>281</v>
      </c>
      <c r="I60" s="1"/>
    </row>
    <row r="61" spans="2:8" ht="12.75">
      <c r="B61" s="74"/>
      <c r="C61" s="1"/>
      <c r="D61" s="1"/>
      <c r="E61" s="1"/>
      <c r="F61" s="1"/>
      <c r="G61" s="1"/>
      <c r="H61" s="1"/>
    </row>
    <row r="62" spans="2:10" ht="12.75">
      <c r="B62" s="74"/>
      <c r="C62" s="34" t="s">
        <v>284</v>
      </c>
      <c r="D62" s="34"/>
      <c r="E62" s="34" t="s">
        <v>183</v>
      </c>
      <c r="F62" s="34"/>
      <c r="G62" s="34"/>
      <c r="H62" s="34" t="s">
        <v>540</v>
      </c>
      <c r="I62" s="34"/>
      <c r="J62" s="22"/>
    </row>
    <row r="63" spans="2:10" ht="12.75">
      <c r="B63" s="74"/>
      <c r="C63" s="1"/>
      <c r="D63" s="1"/>
      <c r="E63" s="1"/>
      <c r="I63" s="1"/>
      <c r="J63" s="22"/>
    </row>
    <row r="64" spans="2:10" ht="12.75">
      <c r="B64" s="75"/>
      <c r="C64" s="20"/>
      <c r="D64" s="20"/>
      <c r="E64" s="20"/>
      <c r="F64" s="20"/>
      <c r="G64" s="20"/>
      <c r="H64" s="20"/>
      <c r="I64" s="20"/>
      <c r="J64" s="21"/>
    </row>
  </sheetData>
  <sheetProtection/>
  <mergeCells count="1">
    <mergeCell ref="D3:H3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1.421875" style="0" bestFit="1" customWidth="1"/>
  </cols>
  <sheetData>
    <row r="2" ht="12.75">
      <c r="A2" t="s">
        <v>539</v>
      </c>
    </row>
    <row r="3" ht="12.75">
      <c r="A3" t="s">
        <v>511</v>
      </c>
    </row>
    <row r="4" spans="1:3" ht="12.75">
      <c r="A4" t="s">
        <v>292</v>
      </c>
      <c r="B4" t="s">
        <v>293</v>
      </c>
      <c r="C4" t="s">
        <v>294</v>
      </c>
    </row>
    <row r="5" spans="1:3" ht="12.75">
      <c r="A5">
        <v>1</v>
      </c>
      <c r="B5" t="s">
        <v>510</v>
      </c>
      <c r="C5">
        <v>1916810</v>
      </c>
    </row>
    <row r="9" spans="2:3" ht="12.75">
      <c r="B9" s="6" t="s">
        <v>294</v>
      </c>
      <c r="C9" s="6">
        <f>SUM(C5:C8)</f>
        <v>1916810</v>
      </c>
    </row>
    <row r="12" ht="24.75" customHeight="1"/>
    <row r="13" spans="2:3" ht="12.75">
      <c r="B13" t="s">
        <v>295</v>
      </c>
      <c r="C13">
        <v>0</v>
      </c>
    </row>
    <row r="14" spans="1:2" ht="12.75">
      <c r="A14" t="s">
        <v>292</v>
      </c>
      <c r="B14" t="s">
        <v>296</v>
      </c>
    </row>
    <row r="15" ht="12.75">
      <c r="B15" s="31"/>
    </row>
    <row r="16" ht="12.75">
      <c r="B16" s="31"/>
    </row>
    <row r="17" ht="12.75">
      <c r="B17" s="31"/>
    </row>
    <row r="18" ht="12.75">
      <c r="B18" s="31"/>
    </row>
    <row r="19" ht="12.75">
      <c r="B19" s="31"/>
    </row>
    <row r="20" spans="2:5" ht="12.75">
      <c r="B20" s="6" t="s">
        <v>294</v>
      </c>
      <c r="C20" s="6">
        <v>0</v>
      </c>
      <c r="E20" s="6"/>
    </row>
    <row r="23" ht="12.75">
      <c r="B23" t="s">
        <v>297</v>
      </c>
    </row>
    <row r="24" ht="12.75">
      <c r="B24" t="s">
        <v>540</v>
      </c>
    </row>
    <row r="39" ht="11.25" customHeight="1"/>
  </sheetData>
  <sheetProtection/>
  <printOptions/>
  <pageMargins left="1.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7.8515625" style="0" customWidth="1"/>
    <col min="2" max="2" width="22.140625" style="0" customWidth="1"/>
    <col min="3" max="3" width="14.421875" style="0" bestFit="1" customWidth="1"/>
    <col min="4" max="4" width="19.28125" style="0" bestFit="1" customWidth="1"/>
    <col min="5" max="5" width="14.7109375" style="0" bestFit="1" customWidth="1"/>
  </cols>
  <sheetData>
    <row r="1" spans="1:2" ht="12.75">
      <c r="A1" t="s">
        <v>298</v>
      </c>
      <c r="B1" t="s">
        <v>505</v>
      </c>
    </row>
    <row r="2" spans="1:2" ht="12.75">
      <c r="A2" t="s">
        <v>299</v>
      </c>
      <c r="B2" t="s">
        <v>506</v>
      </c>
    </row>
    <row r="3" ht="12.75">
      <c r="A3" t="s">
        <v>300</v>
      </c>
    </row>
    <row r="5" ht="12.75">
      <c r="B5" t="s">
        <v>301</v>
      </c>
    </row>
    <row r="6" ht="12.75">
      <c r="E6" s="31" t="s">
        <v>532</v>
      </c>
    </row>
    <row r="8" spans="1:5" ht="12.75">
      <c r="A8" s="9" t="s">
        <v>302</v>
      </c>
      <c r="B8" s="98" t="s">
        <v>303</v>
      </c>
      <c r="C8" s="98" t="s">
        <v>304</v>
      </c>
      <c r="D8" s="98" t="s">
        <v>305</v>
      </c>
      <c r="E8" s="98" t="s">
        <v>306</v>
      </c>
    </row>
    <row r="9" spans="1:5" ht="12.75">
      <c r="A9" s="9">
        <v>1</v>
      </c>
      <c r="B9" s="9" t="s">
        <v>519</v>
      </c>
      <c r="C9" s="9">
        <v>1010609</v>
      </c>
      <c r="D9" s="9"/>
      <c r="E9" s="9">
        <v>0</v>
      </c>
    </row>
    <row r="10" spans="1:5" ht="12.75">
      <c r="A10" s="9">
        <v>2</v>
      </c>
      <c r="B10" s="9" t="s">
        <v>519</v>
      </c>
      <c r="C10" s="9">
        <v>1010611</v>
      </c>
      <c r="D10" s="93"/>
      <c r="E10" s="9">
        <v>0</v>
      </c>
    </row>
    <row r="11" spans="1:5" ht="12.75">
      <c r="A11" s="9"/>
      <c r="B11" s="9"/>
      <c r="C11" s="9"/>
      <c r="D11" s="9"/>
      <c r="E11" s="9"/>
    </row>
    <row r="12" spans="1:5" ht="12.75">
      <c r="A12" s="9"/>
      <c r="B12" s="9"/>
      <c r="C12" s="9"/>
      <c r="D12" s="9"/>
      <c r="E12" s="9"/>
    </row>
    <row r="13" spans="1:5" ht="12.75">
      <c r="A13" s="9"/>
      <c r="B13" s="9"/>
      <c r="C13" s="9"/>
      <c r="D13" s="9"/>
      <c r="E13" s="9"/>
    </row>
    <row r="14" spans="1:5" ht="12.75">
      <c r="A14" s="9"/>
      <c r="B14" s="9"/>
      <c r="C14" s="9"/>
      <c r="D14" s="9"/>
      <c r="E14" s="9"/>
    </row>
    <row r="15" spans="1:5" ht="12.75">
      <c r="A15" s="9"/>
      <c r="B15" s="9"/>
      <c r="C15" s="9"/>
      <c r="D15" s="9"/>
      <c r="E15" s="9"/>
    </row>
    <row r="16" spans="1:5" ht="12.75">
      <c r="A16" s="9"/>
      <c r="B16" s="9"/>
      <c r="C16" s="9"/>
      <c r="D16" s="9"/>
      <c r="E16" s="9"/>
    </row>
    <row r="17" spans="1:5" ht="12.75">
      <c r="A17" s="9"/>
      <c r="B17" s="9"/>
      <c r="C17" s="9"/>
      <c r="D17" s="9"/>
      <c r="E17" s="9"/>
    </row>
    <row r="18" spans="1:5" ht="12.75">
      <c r="A18" s="9"/>
      <c r="B18" s="9"/>
      <c r="C18" s="9"/>
      <c r="D18" s="9"/>
      <c r="E18" s="9"/>
    </row>
    <row r="19" spans="1:5" ht="12.75">
      <c r="A19" s="9"/>
      <c r="B19" s="9"/>
      <c r="C19" s="9"/>
      <c r="D19" s="9"/>
      <c r="E19" s="9"/>
    </row>
    <row r="20" spans="1:5" ht="12.75">
      <c r="A20" s="9"/>
      <c r="B20" s="9"/>
      <c r="C20" s="9"/>
      <c r="D20" s="9"/>
      <c r="E20" s="9"/>
    </row>
    <row r="21" spans="1:5" ht="12.75">
      <c r="A21" s="9"/>
      <c r="B21" s="9"/>
      <c r="C21" s="9"/>
      <c r="D21" s="9"/>
      <c r="E21" s="9"/>
    </row>
    <row r="22" spans="1:5" ht="12.75">
      <c r="A22" s="9"/>
      <c r="B22" s="9"/>
      <c r="C22" s="9"/>
      <c r="D22" s="9"/>
      <c r="E22" s="9"/>
    </row>
    <row r="23" spans="1:5" ht="12.75">
      <c r="A23" s="9"/>
      <c r="B23" s="9"/>
      <c r="C23" s="9"/>
      <c r="D23" s="9"/>
      <c r="E23" s="9"/>
    </row>
    <row r="24" spans="1:5" ht="12.75">
      <c r="A24" s="9"/>
      <c r="B24" s="9" t="s">
        <v>307</v>
      </c>
      <c r="C24" s="9"/>
      <c r="D24" s="9"/>
      <c r="E24" s="9">
        <f>SUM(E9:E23)</f>
        <v>0</v>
      </c>
    </row>
    <row r="27" ht="12.75">
      <c r="D27" t="s">
        <v>308</v>
      </c>
    </row>
    <row r="28" ht="12.75">
      <c r="D28" t="s">
        <v>540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2014-03-16T16:54:35Z</cp:lastPrinted>
  <dcterms:created xsi:type="dcterms:W3CDTF">2008-12-07T08:59:09Z</dcterms:created>
  <dcterms:modified xsi:type="dcterms:W3CDTF">2014-07-16T09:35:18Z</dcterms:modified>
  <cp:category/>
  <cp:version/>
  <cp:contentType/>
  <cp:contentStatus/>
</cp:coreProperties>
</file>