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paola_dervishi_al_ey_com/Documents/Desktop/TAP PF per dorezim ne e-albania/pf ne excel sipas qkb/"/>
    </mc:Choice>
  </mc:AlternateContent>
  <xr:revisionPtr revIDLastSave="111" documentId="11_2BBFC6BA172DEEF0A619D47A017D0E37598B69E9" xr6:coauthVersionLast="45" xr6:coauthVersionMax="45" xr10:uidLastSave="{C95CEE93-9551-41B1-803F-74E84D09AFA2}"/>
  <bookViews>
    <workbookView xWindow="-110" yWindow="-110" windowWidth="19420" windowHeight="104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18" l="1"/>
  <c r="B71" i="18"/>
  <c r="D30" i="18" l="1"/>
  <c r="D28" i="18"/>
  <c r="D67" i="18" l="1"/>
  <c r="B67" i="18"/>
  <c r="B69" i="18"/>
  <c r="B35" i="18"/>
  <c r="B30" i="18"/>
  <c r="B28" i="18"/>
  <c r="D22" i="18" l="1"/>
  <c r="B59" i="18" l="1"/>
  <c r="B22" i="18"/>
  <c r="D59" i="18" l="1"/>
  <c r="D35" i="18"/>
  <c r="D50" i="18" s="1"/>
  <c r="B50" i="18"/>
  <c r="D69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<sst xmlns="http://schemas.openxmlformats.org/spreadsheetml/2006/main" count="418" uniqueCount="270">
  <si>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</si>
  <si>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</si>
  <si>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</si>
  <si>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</si>
  <si>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</si>
  <si>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</si>
  <si>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</si>
  <si>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</si>
  <si>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</si>
  <si>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</si>
  <si>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</si>
  <si>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</si>
  <si>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</si>
  <si>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</si>
  <si>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</si>
  <si>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</si>
  <si>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</si>
  <si>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</si>
  <si>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</si>
  <si>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</si>
  <si>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</si>
  <si>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</si>
  <si>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</si>
  <si>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</si>
  <si>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</si>
  <si>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</si>
  <si>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</si>
  <si>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</si>
  <si>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</si>
  <si>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</si>
  <si>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</si>
  <si>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</si>
  <si>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</si>
  <si>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</si>
  <si>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</si>
  <si>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</si>
  <si>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</si>
  <si>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</si>
  <si>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</si>
  <si>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</si>
  <si>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</si>
  <si>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</si>
  <si>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</si>
  <si>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</si>
  <si>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</si>
  <si>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</si>
  <si>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</si>
  <si>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</si>
  <si>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</si>
  <si>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</si>
  <si>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</si>
  <si>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</si>
  <si>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</si>
  <si>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</si>
  <si>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</si>
  <si>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</si>
  <si>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</si>
  <si>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</si>
  <si>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</si>
  <si>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</si>
  <si>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</si>
  <si>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</si>
  <si>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</si>
  <si>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</si>
  <si>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</si>
  <si>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</si>
  <si>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</si>
  <si>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</si>
  <si>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</si>
  <si>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</si>
  <si>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</si>
  <si>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</si>
  <si>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</si>
  <si>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</si>
  <si>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</si>
  <si>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</si>
  <si>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</si>
  <si>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</si>
  <si>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</si>
  <si>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</si>
  <si>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</si>
  <si>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</si>
  <si>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</si>
  <si>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</si>
  <si>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</si>
  <si>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</si>
  <si>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</si>
  <si>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</si>
  <si>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</si>
  <si>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</si>
  <si>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</si>
  <si>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</si>
  <si>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</si>
  <si>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</si>
  <si>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</si>
  <si>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</si>
  <si>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</si>
  <si>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</si>
  <si>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</si>
  <si>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</si>
  <si>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</si>
  <si>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</si>
  <si>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</si>
  <si>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</si>
  <si>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</si>
  <si>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</si>
  <si>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</si>
  <si>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</si>
  <si>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</si>
  <si>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</si>
  <si>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</si>
  <si>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</si>
  <si>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</si>
  <si>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</si>
  <si>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</si>
  <si>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</si>
  <si>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</si>
  <si>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</si>
  <si>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</si>
  <si>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</si>
  <si>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</si>
  <si>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</si>
  <si>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</si>
  <si>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</si>
  <si>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</si>
  <si>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</si>
  <si>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</si>
  <si>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</si>
  <si>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</si>
  <si>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</si>
  <si>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</si>
  <si>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</si>
  <si>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</si>
  <si>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</si>
  <si>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</si>
  <si>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</si>
  <si>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</si>
  <si>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</si>
  <si>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</si>
  <si>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</si>
  <si>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</si>
  <si>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</si>
  <si>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</si>
  <si>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</si>
  <si>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</si>
  <si>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</si>
  <si>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</si>
  <si>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</si>
  <si>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</si>
  <si>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</si>
  <si>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</si>
  <si>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</si>
  <si>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</si>
  <si>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</si>
  <si>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</si>
  <si>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</si>
  <si>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</si>
  <si>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</si>
  <si>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</si>
  <si>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</si>
  <si>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</si>
  <si>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</si>
  <si>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</si>
  <si>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</si>
  <si>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</si>
  <si>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</si>
  <si>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</si>
  <si>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</si>
  <si>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</si>
  <si>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</si>
  <si>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</si>
  <si>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</si>
  <si>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</si>
  <si>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</si>
  <si>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</si>
  <si>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</si>
  <si>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</si>
  <si>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</si>
  <si>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</si>
  <si>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</si>
  <si>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</si>
  <si>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</si>
  <si>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</si>
  <si>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</si>
  <si>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</si>
  <si>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</si>
  <si>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</si>
  <si>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</si>
  <si>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</si>
  <si>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</si>
  <si>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</si>
  <si>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</si>
  <si>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</si>
  <si>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</si>
  <si>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</si>
  <si>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</si>
  <si>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</si>
  <si>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</si>
  <si>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</si>
  <si>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</si>
  <si>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</si>
  <si>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</si>
  <si>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</si>
  <si>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</si>
  <si>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</si>
  <si>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</si>
  <si>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</si>
  <si>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</si>
  <si>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</si>
  <si>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</si>
  <si>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</si>
  <si>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</si>
  <si>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</si>
  <si>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</si>
  <si>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</si>
  <si>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</si>
  <si>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</si>
  <si>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</si>
  <si>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</si>
  <si>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</si>
  <si>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</si>
  <si>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</si>
  <si>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</si>
  <si>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</si>
  <si>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</si>
  <si>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</si>
  <si>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</si>
  <si>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</si>
  <si>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</si>
  <si>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</si>
  <si>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</si>
  <si>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</si>
  <si>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</si>
  <si>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</si>
  <si>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</si>
  <si>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</si>
  <si>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</si>
  <si>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</si>
  <si>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</si>
  <si>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</si>
  <si>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</si>
  <si>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</si>
  <si>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</si>
  <si>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</si>
  <si>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</si>
  <si>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</si>
  <si>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</si>
  <si>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</si>
  <si>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</si>
  <si>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</si>
  <si>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</si>
  <si>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</si>
  <si>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</si>
  <si>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</si>
  <si>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</si>
  <si>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</si>
  <si>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</si>
  <si>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</si>
  <si>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</si>
  <si>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</si>
  <si>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</si>
  <si>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</si>
  <si>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</si>
  <si>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Trans Adriatic Pipeline AG Albania - dege e shoqerise se huaj</t>
  </si>
  <si>
    <t>K92402023O</t>
  </si>
  <si>
    <t>Mije Lek</t>
  </si>
  <si>
    <t>Shpenzime te tjera (administrative dhe operative)</t>
  </si>
  <si>
    <t>Fitim nga kembimi valutor, neto</t>
  </si>
  <si>
    <t>Fitimi pas tatimit per vitin qe transferohet ne balancen e mbetur neto qe I atribuohet Zyres Qendrore nga veprimtaria operacionale</t>
  </si>
  <si>
    <t xml:space="preserve">Rivleresimi i balances se mbetur neto qe I attribuohet Zyres Qendrore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</si>
</sst>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15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72" sqref="D72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262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223</v>
      </c>
      <c r="B8" s="38"/>
      <c r="C8" s="39"/>
      <c r="D8" s="38"/>
      <c r="E8" s="46"/>
      <c r="F8" s="61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253</v>
      </c>
      <c r="B10" s="50">
        <v>3646792</v>
      </c>
      <c r="C10" s="44"/>
      <c r="D10" s="50">
        <v>799167</v>
      </c>
      <c r="E10" s="43"/>
      <c r="F10" s="62" t="s">
        <v>259</v>
      </c>
    </row>
    <row r="11" spans="1:6">
      <c r="A11" s="49" t="s">
        <v>254</v>
      </c>
      <c r="B11" s="50"/>
      <c r="C11" s="44"/>
      <c r="D11" s="50"/>
      <c r="E11" s="43"/>
      <c r="F11" s="62" t="s">
        <v>260</v>
      </c>
    </row>
    <row r="12" spans="1:6">
      <c r="A12" s="49" t="s">
        <v>255</v>
      </c>
      <c r="B12" s="50"/>
      <c r="C12" s="44"/>
      <c r="D12" s="50"/>
      <c r="E12" s="43"/>
      <c r="F12" s="62" t="s">
        <v>260</v>
      </c>
    </row>
    <row r="13" spans="1:6">
      <c r="A13" s="49" t="s">
        <v>256</v>
      </c>
      <c r="B13" s="50"/>
      <c r="C13" s="44"/>
      <c r="D13" s="50"/>
      <c r="E13" s="43"/>
      <c r="F13" s="62" t="s">
        <v>260</v>
      </c>
    </row>
    <row r="14" spans="1:6">
      <c r="A14" s="49" t="s">
        <v>257</v>
      </c>
      <c r="B14" s="50"/>
      <c r="C14" s="44"/>
      <c r="D14" s="50"/>
      <c r="E14" s="43"/>
      <c r="F14" s="62" t="s">
        <v>261</v>
      </c>
    </row>
    <row r="15" spans="1:6">
      <c r="A15" s="52" t="s">
        <v>224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43142</v>
      </c>
      <c r="C16" s="44"/>
      <c r="D16" s="50">
        <v>81354</v>
      </c>
      <c r="E16" s="43"/>
      <c r="F16" s="36"/>
    </row>
    <row r="17" spans="1:6">
      <c r="A17" s="52" t="s">
        <v>225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226</v>
      </c>
      <c r="B19" s="50">
        <v>-2100805</v>
      </c>
      <c r="C19" s="44"/>
      <c r="D19" s="50">
        <v>-722055</v>
      </c>
      <c r="E19" s="43"/>
      <c r="F19" s="36"/>
    </row>
    <row r="20" spans="1:6">
      <c r="A20" s="52" t="s">
        <v>227</v>
      </c>
      <c r="B20" s="50">
        <v>-67993</v>
      </c>
      <c r="C20" s="44"/>
      <c r="D20" s="50">
        <v>-48635</v>
      </c>
      <c r="E20" s="43"/>
      <c r="F20" s="36"/>
    </row>
    <row r="21" spans="1:6">
      <c r="A21" s="52" t="s">
        <v>228</v>
      </c>
      <c r="B21" s="50">
        <v>-825</v>
      </c>
      <c r="C21" s="44"/>
      <c r="D21" s="50">
        <v>-57</v>
      </c>
      <c r="E21" s="43"/>
      <c r="F21" s="36"/>
    </row>
    <row r="22" spans="1:6">
      <c r="A22" s="52" t="s">
        <v>266</v>
      </c>
      <c r="B22" s="50">
        <f>-72839-301660</f>
        <v>-374499</v>
      </c>
      <c r="C22" s="44"/>
      <c r="D22" s="50">
        <f>-92860</f>
        <v>-92860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229</v>
      </c>
      <c r="B24" s="50"/>
      <c r="C24" s="44"/>
      <c r="D24" s="50"/>
      <c r="E24" s="43"/>
      <c r="F24" s="36"/>
    </row>
    <row r="25" spans="1:6">
      <c r="A25" s="52" t="s">
        <v>230</v>
      </c>
      <c r="B25" s="50"/>
      <c r="C25" s="44"/>
      <c r="D25" s="50"/>
      <c r="E25" s="43"/>
      <c r="F25" s="36"/>
    </row>
    <row r="26" spans="1:6">
      <c r="A26" s="52" t="s">
        <v>231</v>
      </c>
      <c r="B26" s="50"/>
      <c r="C26" s="44"/>
      <c r="D26" s="50"/>
      <c r="E26" s="43"/>
      <c r="F26" s="36"/>
    </row>
    <row r="27" spans="1:6">
      <c r="A27" s="63" t="s">
        <v>267</v>
      </c>
      <c r="B27" s="50">
        <v>-223676</v>
      </c>
      <c r="C27" s="44"/>
      <c r="D27" s="50">
        <v>166930</v>
      </c>
      <c r="E27" s="43"/>
      <c r="F27" s="36"/>
    </row>
    <row r="28" spans="1:6" ht="15" customHeight="1">
      <c r="A28" s="53" t="s">
        <v>217</v>
      </c>
      <c r="B28" s="57">
        <f>SUM(B10:B22,B24:B27)</f>
        <v>922136</v>
      </c>
      <c r="C28" s="44"/>
      <c r="D28" s="57">
        <f>SUM(D10:D22,D24:D27)</f>
        <v>183844</v>
      </c>
      <c r="E28" s="43"/>
      <c r="F28" s="36"/>
    </row>
    <row r="29" spans="1:6" ht="15" customHeight="1">
      <c r="A29" s="52" t="s">
        <v>26</v>
      </c>
      <c r="B29" s="50">
        <v>-201312</v>
      </c>
      <c r="C29" s="44"/>
      <c r="D29" s="50">
        <v>-18265</v>
      </c>
      <c r="E29" s="43"/>
      <c r="F29" s="36"/>
    </row>
    <row r="30" spans="1:6" ht="15" customHeight="1">
      <c r="A30" s="53" t="s">
        <v>232</v>
      </c>
      <c r="B30" s="57">
        <f>SUM(B28:B29)</f>
        <v>720824</v>
      </c>
      <c r="C30" s="45"/>
      <c r="D30" s="57">
        <f>SUM(D28:D29)</f>
        <v>165579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252</v>
      </c>
      <c r="B35" s="58">
        <f>B30+B33</f>
        <v>720824</v>
      </c>
      <c r="C35" s="48"/>
      <c r="D35" s="58">
        <f>D30+D33</f>
        <v>165579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/>
      <c r="C38" s="44"/>
      <c r="D38" s="50"/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720824</v>
      </c>
      <c r="D50" s="59">
        <f>D35</f>
        <v>165579</v>
      </c>
    </row>
    <row r="51" spans="1:5">
      <c r="A51" s="53"/>
    </row>
    <row r="52" spans="1:5">
      <c r="A52" s="54" t="s">
        <v>222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 ht="14.5">
      <c r="A60" s="51"/>
    </row>
    <row r="61" spans="1:5">
      <c r="A61" s="53" t="s">
        <v>247</v>
      </c>
    </row>
    <row r="62" spans="1:5">
      <c r="A62" s="52" t="s">
        <v>268</v>
      </c>
      <c r="B62" s="50">
        <v>720824</v>
      </c>
      <c r="C62" s="44"/>
      <c r="D62" s="50">
        <v>165579</v>
      </c>
    </row>
    <row r="63" spans="1:5">
      <c r="A63" s="52" t="s">
        <v>269</v>
      </c>
      <c r="B63" s="50">
        <v>-721279</v>
      </c>
      <c r="C63" s="44"/>
      <c r="D63" s="50">
        <v>-207214</v>
      </c>
    </row>
    <row r="64" spans="1:5">
      <c r="A64" s="52" t="s">
        <v>248</v>
      </c>
      <c r="B64" s="50"/>
      <c r="C64" s="44"/>
      <c r="D64" s="50"/>
    </row>
    <row r="65" spans="1:4">
      <c r="A65" s="63" t="s">
        <v>222</v>
      </c>
      <c r="B65" s="50">
        <v>455</v>
      </c>
      <c r="C65" s="44"/>
      <c r="D65" s="50">
        <v>41635</v>
      </c>
    </row>
    <row r="66" spans="1:4">
      <c r="A66" s="52" t="s">
        <v>249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250</v>
      </c>
      <c r="B69" s="59">
        <f>SUM(B59,B67)</f>
        <v>0</v>
      </c>
      <c r="D69" s="59">
        <f>SUM(D59,D67)</f>
        <v>0</v>
      </c>
    </row>
    <row r="70" spans="1:4" ht="14.5">
      <c r="A70" s="51"/>
      <c r="B70" s="59"/>
      <c r="D70" s="59"/>
    </row>
    <row r="71" spans="1:4" ht="14.5" thickBot="1">
      <c r="A71" s="53" t="s">
        <v>251</v>
      </c>
      <c r="B71" s="64">
        <f>B50+B69</f>
        <v>720824</v>
      </c>
      <c r="C71" s="64"/>
      <c r="D71" s="64">
        <f>D50+D69</f>
        <v>165579</v>
      </c>
    </row>
    <row r="72" spans="1:4" ht="14.5" thickTop="1">
      <c r="A72" s="52"/>
    </row>
    <row r="73" spans="1:4">
      <c r="A73" s="54" t="s">
        <v>220</v>
      </c>
    </row>
    <row r="74" spans="1:4">
      <c r="A74" s="52" t="s">
        <v>236</v>
      </c>
      <c r="B74" s="60"/>
      <c r="D74" s="60"/>
    </row>
    <row r="75" spans="1:4">
      <c r="A75" s="52" t="s">
        <v>237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Paola Dervishi</cp:lastModifiedBy>
  <cp:lastPrinted>2016-10-03T09:59:38Z</cp:lastPrinted>
  <dcterms:created xsi:type="dcterms:W3CDTF">2012-01-19T09:31:29Z</dcterms:created>
  <dcterms:modified xsi:type="dcterms:W3CDTF">2021-08-18T11:23:32Z</dcterms:modified>
</cp:coreProperties>
</file>