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3" l="1"/>
  <c r="B23"/>
  <c r="B25" s="1"/>
  <c r="C12"/>
  <c r="B12"/>
  <c r="M25"/>
  <c r="M24"/>
  <c r="M21"/>
  <c r="M9"/>
  <c r="M11"/>
  <c r="M14"/>
  <c r="N18"/>
  <c r="N22"/>
  <c r="M23"/>
  <c r="N8"/>
  <c r="N21"/>
  <c r="N23"/>
  <c r="N19"/>
  <c r="N6"/>
  <c r="N12"/>
  <c r="N13"/>
  <c r="N7"/>
  <c r="N11"/>
  <c r="N27"/>
  <c r="M20"/>
  <c r="N20"/>
  <c r="M16"/>
  <c r="M26"/>
  <c r="M18"/>
  <c r="M22"/>
  <c r="N17"/>
  <c r="N9"/>
  <c r="M27"/>
  <c r="M8"/>
  <c r="N15"/>
  <c r="N14"/>
  <c r="M13"/>
  <c r="N24"/>
  <c r="M12"/>
  <c r="N10"/>
  <c r="M15"/>
  <c r="N25"/>
  <c r="M19"/>
  <c r="N16"/>
  <c r="N26"/>
  <c r="M6"/>
  <c r="M10"/>
  <c r="M17"/>
  <c r="M7"/>
  <c r="B27" l="1"/>
  <c r="C17"/>
  <c r="C25" s="1"/>
  <c r="C27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<sst xmlns="http://schemas.openxmlformats.org/spreadsheetml/2006/main" count="27" uniqueCount="26">
  <si>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</si>
  <si>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</si>
  <si>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</si>
  <si>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</si>
  <si>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</si>
  <si>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</si>
  <si>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</si>
  <si>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</si>
  <si>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</si>
  <si>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</si>
  <si>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</si>
  <si>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</si>
  <si>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</si>
  <si>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</si>
  <si>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</si>
  <si>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</si>
  <si>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</si>
  <si>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</si>
  <si>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</si>
  <si>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</si>
  <si>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</si>
  <si>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</si>
  <si>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</si>
  <si>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</si>
  <si>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</si>
  <si>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ANA RRJOLLI PF, NIPT L61724020N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</si>
</sst>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0" fillId="0" borderId="0" xfId="0" applyFill="1" applyBorder="1"/>
    <xf numFmtId="3" fontId="12" fillId="3" borderId="3" xfId="0" applyNumberFormat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9" sqref="G19"/>
    </sheetView>
  </sheetViews>
  <sheetFormatPr defaultRowHeight="15"/>
  <cols>
    <col min="1" max="1" width="56.7109375" customWidth="1"/>
    <col min="2" max="2" width="12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18" t="s">
        <v>25</v>
      </c>
      <c r="M1" t="s">
        <v>24</v>
      </c>
      <c r="N1" s="18" t="s">
        <v>23</v>
      </c>
    </row>
    <row r="2" spans="1:14" ht="15" customHeight="1">
      <c r="A2" s="26" t="s">
        <v>22</v>
      </c>
      <c r="B2" s="17" t="s">
        <v>21</v>
      </c>
      <c r="C2" s="17" t="s">
        <v>21</v>
      </c>
    </row>
    <row r="3" spans="1:14" ht="15" customHeight="1">
      <c r="A3" s="27"/>
      <c r="B3" s="17">
        <v>2020</v>
      </c>
      <c r="C3" s="17">
        <v>2019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5">
        <v>7346112</v>
      </c>
      <c r="C6" s="19">
        <v>5661861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0">
        <v>-1121394</v>
      </c>
      <c r="C8" s="20">
        <v>552800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>
        <v>0</v>
      </c>
      <c r="C9" s="22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-2534766</v>
      </c>
      <c r="C10" s="22">
        <v>-3737785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1">
        <v>-587400</v>
      </c>
      <c r="C11" s="22">
        <v>-480000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-1295078</v>
      </c>
      <c r="C12" s="14">
        <f>SUM(C13:C14)</f>
        <v>-1175029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8">
        <v>-1016400</v>
      </c>
      <c r="C13" s="22">
        <v>-931000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8">
        <v>-278678</v>
      </c>
      <c r="C14" s="22">
        <v>-244029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8">
        <v>-687504</v>
      </c>
      <c r="C15" s="22">
        <v>-280756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8">
        <v>-426470</v>
      </c>
      <c r="C16" s="22">
        <v>-30084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3">
        <f>B6+B8+B10+B11+B12+B15+B16</f>
        <v>693500</v>
      </c>
      <c r="C17" s="23">
        <f>SUM(C6:C12,C15:C16)</f>
        <v>511007</v>
      </c>
      <c r="E17" s="25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-467820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-29540</v>
      </c>
      <c r="C22" s="1">
        <v>-9850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B20+B21+B22</f>
        <v>-497360</v>
      </c>
      <c r="C23" s="6">
        <f>C20+C21+C22</f>
        <v>-9850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5">
        <f>B17+B23</f>
        <v>196140</v>
      </c>
      <c r="C25" s="5">
        <f>C17+C23</f>
        <v>501157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>
        <v>9807</v>
      </c>
      <c r="C26" s="1">
        <v>79533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B25-B26</f>
        <v>186333</v>
      </c>
      <c r="C27" s="24">
        <f>C25-C26</f>
        <v>421624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2021-07-29T14:24:32Z</cp:lastPrinted>
  <dcterms:created xsi:type="dcterms:W3CDTF">2018-06-20T15:30:23Z</dcterms:created>
  <dcterms:modified xsi:type="dcterms:W3CDTF">2021-07-29T14:25:04Z</dcterms:modified>
</cp:coreProperties>
</file>