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0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<sst xmlns="http://schemas.openxmlformats.org/spreadsheetml/2006/main" count="414" uniqueCount="271">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</sst>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9" fillId="0" borderId="0" xfId="215" applyNumberFormat="1" applyFont="1" applyBorder="1"/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center" vertical="center" wrapText="1"/>
    </xf>
    <xf numFmtId="167" fontId="174" fillId="61" borderId="0" xfId="215" applyNumberFormat="1" applyFont="1" applyFill="1" applyBorder="1" applyAlignment="1" applyProtection="1">
      <alignment horizontal="righ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i%20Kast%20&amp;%20Gas%20Sha%202020%20(SKK)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ET"/>
      <sheetName val="AP-E"/>
      <sheetName val="A-SH-E"/>
      <sheetName val="CF-E"/>
      <sheetName val="LK-ET"/>
      <sheetName val="Sh.Shp-EA"/>
      <sheetName val="P.T.Financ"/>
      <sheetName val="ASH-T"/>
      <sheetName val="M.PT"/>
      <sheetName val="AQT-A"/>
      <sheetName val="AQT-T"/>
      <sheetName val="PAGA-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9">
          <cell r="C19">
            <v>42562930</v>
          </cell>
        </row>
        <row r="21">
          <cell r="C21">
            <v>2514144</v>
          </cell>
        </row>
        <row r="22">
          <cell r="C22">
            <v>4527060</v>
          </cell>
        </row>
        <row r="23">
          <cell r="C23">
            <v>9700</v>
          </cell>
        </row>
        <row r="24">
          <cell r="C24">
            <v>358443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I51" sqref="I51"/>
    </sheetView>
  </sheetViews>
  <sheetFormatPr defaultRowHeight="15"/>
  <cols>
    <col min="1" max="1" width="54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5">
        <v>943729900</v>
      </c>
      <c r="C10" s="84"/>
      <c r="D10" s="85">
        <v>1202803457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85">
        <v>906185</v>
      </c>
      <c r="C14" s="84"/>
      <c r="D14" s="85">
        <v>5390510</v>
      </c>
      <c r="E14" s="51"/>
      <c r="F14" s="82" t="s">
        <v>269</v>
      </c>
    </row>
    <row r="15" spans="1:6" ht="29.25">
      <c r="A15" s="45" t="s">
        <v>216</v>
      </c>
      <c r="B15" s="85">
        <v>1080000</v>
      </c>
      <c r="C15" s="84"/>
      <c r="D15" s="85">
        <v>11267680</v>
      </c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6">
        <v>-829274699</v>
      </c>
      <c r="C19" s="84"/>
      <c r="D19" s="87">
        <v>-1027889968</v>
      </c>
      <c r="E19" s="51"/>
      <c r="F19" s="42"/>
    </row>
    <row r="20" spans="1:6">
      <c r="A20" s="63" t="s">
        <v>247</v>
      </c>
      <c r="B20" s="86">
        <v>-36311285</v>
      </c>
      <c r="C20" s="84"/>
      <c r="D20" s="85">
        <f>-'[1]ASH-T'!C19-'[1]ASH-T'!C21-'[1]ASH-T'!C22-'[1]ASH-T'!C23-'[1]ASH-T'!C24</f>
        <v>-49972277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6">
        <v>-13242027</v>
      </c>
      <c r="C22" s="84"/>
      <c r="D22" s="85">
        <v>-7314733</v>
      </c>
      <c r="E22" s="51"/>
      <c r="F22" s="42"/>
    </row>
    <row r="23" spans="1:6">
      <c r="A23" s="63" t="s">
        <v>249</v>
      </c>
      <c r="B23" s="86">
        <v>-2270055</v>
      </c>
      <c r="C23" s="84"/>
      <c r="D23" s="85">
        <v>-1220571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-13145547</v>
      </c>
      <c r="C26" s="52"/>
      <c r="D26" s="64">
        <v>-12347919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85">
        <v>-3739206</v>
      </c>
      <c r="C37" s="84"/>
      <c r="D37" s="85">
        <v>-3705036</v>
      </c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85">
        <v>-1858750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45874516</v>
      </c>
      <c r="C42" s="55"/>
      <c r="D42" s="54">
        <f>SUM(D9:D41)</f>
        <v>117011143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-6881177</v>
      </c>
      <c r="C44" s="84"/>
      <c r="D44" s="85">
        <v>-17551671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38993339</v>
      </c>
      <c r="C47" s="58"/>
      <c r="D47" s="67">
        <f>SUM(D42:D46)</f>
        <v>99459472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30" thickTop="1">
      <c r="A49" s="70" t="s">
        <v>244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246</v>
      </c>
      <c r="B57" s="76">
        <f>B47+B55</f>
        <v>38993339</v>
      </c>
      <c r="C57" s="77"/>
      <c r="D57" s="76">
        <f>D47+D55</f>
        <v>99459472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 ht="15" customHeight="1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2021-07-13T09:35:53Z</dcterms:modified>
</cp:coreProperties>
</file>