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funksioni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9" i="1"/>
  <c r="B9" i="1"/>
  <c r="B17" i="1"/>
  <c r="C17" i="1"/>
  <c r="B11" i="1"/>
  <c r="B24" i="1" s="1"/>
  <c r="N11" i="1"/>
  <c r="N18" i="1"/>
  <c r="N28" i="1"/>
  <c r="M15" i="1"/>
  <c r="M14" i="1"/>
  <c r="M28" i="1"/>
  <c r="N13" i="1"/>
  <c r="M12" i="1"/>
  <c r="N26" i="1"/>
  <c r="M13" i="1"/>
  <c r="N15" i="1"/>
  <c r="M21" i="1"/>
  <c r="M17" i="1"/>
  <c r="N19" i="1"/>
  <c r="N24" i="1"/>
  <c r="N16" i="1"/>
  <c r="M23" i="1"/>
  <c r="M7" i="1"/>
  <c r="N14" i="1"/>
  <c r="M11" i="1"/>
  <c r="N9" i="1"/>
  <c r="M25" i="1"/>
  <c r="N21" i="1"/>
  <c r="M9" i="1"/>
  <c r="M18" i="1"/>
  <c r="M10" i="1"/>
  <c r="N8" i="1"/>
  <c r="N17" i="1"/>
  <c r="M16" i="1"/>
  <c r="M8" i="1"/>
  <c r="N20" i="1"/>
  <c r="N12" i="1"/>
  <c r="M19" i="1"/>
  <c r="M20" i="1"/>
  <c r="N22" i="1"/>
  <c r="M22" i="1"/>
  <c r="N23" i="1"/>
  <c r="M26" i="1"/>
  <c r="N7" i="1"/>
  <c r="M27" i="1"/>
  <c r="N25" i="1"/>
  <c r="M24" i="1"/>
  <c r="N10" i="1"/>
  <c r="N27" i="1"/>
  <c r="C24" i="1" l="1"/>
  <c r="C26" i="1" s="1"/>
  <c r="C28" i="1" s="1"/>
  <c r="B26" i="1"/>
  <c r="B28" i="1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<sst xmlns="http://schemas.openxmlformats.org/spreadsheetml/2006/main" count="27" uniqueCount="26">
  <si>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</si>
  <si>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</si>
  <si>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</si>
  <si>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</si>
  <si>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</si>
  <si>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</si>
  <si>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</si>
  <si>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</si>
  <si>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</si>
  <si>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</si>
  <si>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</si>
  <si>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</si>
  <si>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</si>
  <si>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</si>
  <si>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</si>
  <si>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</si>
  <si>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</si>
  <si>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</si>
  <si>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</si>
  <si>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</si>
  <si>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</si>
  <si>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</si>
  <si>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</si>
  <si>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SFPEF</t>
  </si>
  <si>
    <t>NAS-15</t>
  </si>
  <si>
    <t>PASQYRA E TE ARDHURAVE DHE SHPENZIMEVE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</si>
</sst>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164" fontId="10" fillId="0" borderId="0" xfId="1" applyNumberFormat="1" applyFont="1"/>
    <xf numFmtId="3" fontId="11" fillId="2" borderId="1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164" fontId="11" fillId="2" borderId="2" xfId="1" applyNumberFormat="1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B34" sqref="B34"/>
    </sheetView>
  </sheetViews>
  <sheetFormatPr defaultRowHeight="15" x14ac:dyDescent="0.25"/>
  <cols>
    <col min="1" max="1" width="68.5703125" customWidth="1"/>
    <col min="2" max="2" width="14" bestFit="1" customWidth="1"/>
    <col min="3" max="3" width="14.28515625" bestFit="1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24</v>
      </c>
      <c r="N1" s="16" t="s">
        <v>23</v>
      </c>
    </row>
    <row r="2" spans="1:14" x14ac:dyDescent="0.25">
      <c r="A2" s="27" t="s">
        <v>25</v>
      </c>
      <c r="B2" s="15" t="s">
        <v>22</v>
      </c>
      <c r="C2" s="15" t="s">
        <v>22</v>
      </c>
    </row>
    <row r="3" spans="1:14" x14ac:dyDescent="0.25">
      <c r="A3" s="27"/>
      <c r="B3" s="15" t="s">
        <v>21</v>
      </c>
      <c r="C3" s="15" t="s">
        <v>20</v>
      </c>
    </row>
    <row r="4" spans="1:14" x14ac:dyDescent="0.25">
      <c r="A4" s="11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4" t="s">
        <v>18</v>
      </c>
      <c r="B6" s="13"/>
      <c r="C6" s="2"/>
    </row>
    <row r="7" spans="1:14" x14ac:dyDescent="0.25">
      <c r="A7" s="9" t="s">
        <v>17</v>
      </c>
      <c r="B7" s="20">
        <v>16310475</v>
      </c>
      <c r="C7" s="18">
        <v>31456874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9" t="s">
        <v>16</v>
      </c>
      <c r="B8" s="9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8" t="s">
        <v>15</v>
      </c>
      <c r="B9" s="6">
        <f>SUM(B7:B8)</f>
        <v>16310475</v>
      </c>
      <c r="C9" s="6">
        <f>SUM(C7:C8)</f>
        <v>31456874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/>
      <c r="B10" s="13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4" t="s">
        <v>14</v>
      </c>
      <c r="B11" s="19">
        <f>-(B13+B14-B15)</f>
        <v>-2569020</v>
      </c>
      <c r="C11" s="19">
        <f>-(C13+C14-C15)</f>
        <v>-17633086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4" t="s">
        <v>13</v>
      </c>
      <c r="B12" s="13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20">
        <v>13648923</v>
      </c>
      <c r="C13" s="21">
        <v>10235589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26">
        <v>3285297</v>
      </c>
      <c r="C14" s="18">
        <v>21046420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2" t="s">
        <v>10</v>
      </c>
      <c r="B15" s="22">
        <v>14365200</v>
      </c>
      <c r="C15" s="22">
        <v>13648923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2"/>
      <c r="B16" s="10"/>
      <c r="C16" s="10"/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9</v>
      </c>
      <c r="B17" s="17">
        <f>-(B18+B19)</f>
        <v>-5864015</v>
      </c>
      <c r="C17" s="17">
        <f>-(C18+C19)</f>
        <v>-6205314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9" t="s">
        <v>8</v>
      </c>
      <c r="B18" s="17">
        <v>5024863</v>
      </c>
      <c r="C18" s="18">
        <v>5374450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17">
        <v>839152</v>
      </c>
      <c r="C19" s="18">
        <v>830864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/>
      <c r="B20" s="10"/>
      <c r="C20" s="10"/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6</v>
      </c>
      <c r="B21" s="17">
        <v>-2399388</v>
      </c>
      <c r="C21" s="18">
        <v>-2810388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5</v>
      </c>
      <c r="B22" s="17">
        <v>-4558586</v>
      </c>
      <c r="C22" s="18">
        <v>-2422648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9" t="s">
        <v>4</v>
      </c>
      <c r="B23" s="17">
        <v>582629</v>
      </c>
      <c r="C23" s="18">
        <v>3183162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8" t="s">
        <v>3</v>
      </c>
      <c r="B24" s="24">
        <f>B11+B17+B21+B22+B23</f>
        <v>-14808380</v>
      </c>
      <c r="C24" s="24">
        <f>C11+C17+C21+C22+C23</f>
        <v>-25888274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7"/>
      <c r="B25" s="4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3" t="s">
        <v>2</v>
      </c>
      <c r="B26" s="25">
        <f>B9+B24</f>
        <v>1502095</v>
      </c>
      <c r="C26" s="25">
        <f>C9+C24</f>
        <v>5568600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5" t="s">
        <v>1</v>
      </c>
      <c r="B27" s="20">
        <v>396567</v>
      </c>
      <c r="C27" s="18">
        <v>843849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3" t="s">
        <v>0</v>
      </c>
      <c r="B28" s="23">
        <f>B26-B27</f>
        <v>1105528</v>
      </c>
      <c r="C28" s="23">
        <f>C26-C27</f>
        <v>4724751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2018-06-20T15:32:37Z</dcterms:created>
  <dcterms:modified xsi:type="dcterms:W3CDTF">2019-07-01T12:04:25Z</dcterms:modified>
</cp:coreProperties>
</file>