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39" i="1"/>
  <c r="B37" i="1"/>
  <c r="B27" i="1"/>
  <c r="B26" i="1"/>
  <c r="B22" i="1"/>
  <c r="B19" i="1"/>
  <c r="B10" i="1"/>
  <c r="B42" i="1" s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<sst xmlns="http://schemas.openxmlformats.org/spreadsheetml/2006/main" count="66" uniqueCount="62">
  <si>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</si>
  <si>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</si>
  <si>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</si>
  <si>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</si>
  <si>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</si>
  <si>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</si>
  <si>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 2019</t>
  </si>
  <si>
    <t>Para ardhese 2018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</si>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</sst>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43" fontId="3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 applyProtection="1"/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T-Ticket%202019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Bilanci"/>
      <sheetName val="PASH"/>
      <sheetName val="CASH FLOW"/>
      <sheetName val="KAPITALI AKSIONER"/>
      <sheetName val="Amortizimi"/>
      <sheetName val="INVENTARI I AKTIVEVE QARKULLUES"/>
      <sheetName val="shenime"/>
    </sheetNames>
    <sheetDataSet>
      <sheetData sheetId="0"/>
      <sheetData sheetId="1"/>
      <sheetData sheetId="2"/>
      <sheetData sheetId="3"/>
      <sheetData sheetId="4"/>
      <sheetData sheetId="5">
        <row r="29">
          <cell r="E29">
            <v>1220378.1499999999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G26" sqref="G26"/>
    </sheetView>
  </sheetViews>
  <sheetFormatPr defaultRowHeight="15" x14ac:dyDescent="0.25"/>
  <cols>
    <col min="1" max="1" width="110.5703125" style="3" customWidth="1"/>
    <col min="2" max="2" width="17.7109375" style="2" customWidth="1"/>
    <col min="3" max="3" width="2.7109375" style="2" customWidth="1"/>
    <col min="4" max="4" width="18.140625" style="2" customWidth="1"/>
    <col min="5" max="5" width="2.5703125" style="2" customWidth="1"/>
    <col min="6" max="6" width="22" style="2" customWidth="1"/>
    <col min="7" max="7" width="14" style="3" bestFit="1" customWidth="1"/>
    <col min="8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f>10176900.84+73764185.76+3000</f>
        <v>83944086.600000009</v>
      </c>
      <c r="C10" s="14"/>
      <c r="D10" s="17">
        <v>34382447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7" x14ac:dyDescent="0.25">
      <c r="A17" s="12" t="s">
        <v>20</v>
      </c>
      <c r="B17" s="17"/>
      <c r="C17" s="14"/>
      <c r="D17" s="17"/>
      <c r="E17" s="13"/>
      <c r="F17" s="3"/>
    </row>
    <row r="18" spans="1:7" x14ac:dyDescent="0.25">
      <c r="A18" s="12" t="s">
        <v>21</v>
      </c>
      <c r="B18" s="13"/>
      <c r="C18" s="14"/>
      <c r="D18" s="13"/>
      <c r="E18" s="13"/>
      <c r="F18" s="3"/>
    </row>
    <row r="19" spans="1:7" x14ac:dyDescent="0.25">
      <c r="A19" s="16" t="s">
        <v>21</v>
      </c>
      <c r="B19" s="17">
        <f>-(74003215.12+10)</f>
        <v>-74003225.120000005</v>
      </c>
      <c r="C19" s="14"/>
      <c r="D19" s="17">
        <v>-27939306</v>
      </c>
      <c r="E19" s="13"/>
      <c r="F19" s="3"/>
    </row>
    <row r="20" spans="1:7" x14ac:dyDescent="0.25">
      <c r="A20" s="16" t="s">
        <v>22</v>
      </c>
      <c r="B20" s="17"/>
      <c r="C20" s="14"/>
      <c r="D20" s="17"/>
      <c r="E20" s="13"/>
      <c r="F20" s="3"/>
    </row>
    <row r="21" spans="1:7" x14ac:dyDescent="0.25">
      <c r="A21" s="12" t="s">
        <v>23</v>
      </c>
      <c r="B21" s="13"/>
      <c r="C21" s="14"/>
      <c r="D21" s="13"/>
      <c r="E21" s="13"/>
      <c r="F21" s="3"/>
    </row>
    <row r="22" spans="1:7" x14ac:dyDescent="0.25">
      <c r="A22" s="16" t="s">
        <v>24</v>
      </c>
      <c r="B22" s="17">
        <f>-3798347</f>
        <v>-3798347</v>
      </c>
      <c r="C22" s="14"/>
      <c r="D22" s="17">
        <v>-3230062</v>
      </c>
      <c r="E22" s="13"/>
      <c r="F22" s="3"/>
    </row>
    <row r="23" spans="1:7" x14ac:dyDescent="0.25">
      <c r="A23" s="16" t="s">
        <v>25</v>
      </c>
      <c r="B23" s="17">
        <v>-543930.29</v>
      </c>
      <c r="C23" s="14"/>
      <c r="D23" s="17">
        <v>-458484</v>
      </c>
      <c r="E23" s="13"/>
      <c r="F23" s="3"/>
    </row>
    <row r="24" spans="1:7" x14ac:dyDescent="0.25">
      <c r="A24" s="16" t="s">
        <v>26</v>
      </c>
      <c r="B24" s="17"/>
      <c r="C24" s="14"/>
      <c r="D24" s="17"/>
      <c r="E24" s="13"/>
      <c r="F24" s="3"/>
    </row>
    <row r="25" spans="1:7" x14ac:dyDescent="0.25">
      <c r="A25" s="12" t="s">
        <v>27</v>
      </c>
      <c r="B25" s="17"/>
      <c r="C25" s="14"/>
      <c r="D25" s="17"/>
      <c r="E25" s="13"/>
      <c r="F25" s="3"/>
    </row>
    <row r="26" spans="1:7" x14ac:dyDescent="0.25">
      <c r="A26" s="12" t="s">
        <v>28</v>
      </c>
      <c r="B26" s="17">
        <f>-[1]Amortizimi!E29</f>
        <v>-1220378.1499999999</v>
      </c>
      <c r="C26" s="14"/>
      <c r="D26" s="17">
        <v>-1568043</v>
      </c>
      <c r="E26" s="13"/>
      <c r="F26" s="3"/>
    </row>
    <row r="27" spans="1:7" x14ac:dyDescent="0.25">
      <c r="A27" s="12" t="s">
        <v>29</v>
      </c>
      <c r="B27" s="17">
        <f>-(369601+98792.49+515657)</f>
        <v>-984050.49</v>
      </c>
      <c r="C27" s="14"/>
      <c r="D27" s="17">
        <v>-1193408</v>
      </c>
      <c r="E27" s="13"/>
      <c r="F27" s="3"/>
    </row>
    <row r="28" spans="1:7" x14ac:dyDescent="0.25">
      <c r="A28" s="12" t="s">
        <v>30</v>
      </c>
      <c r="B28" s="13"/>
      <c r="C28" s="14"/>
      <c r="D28" s="13"/>
      <c r="E28" s="13"/>
      <c r="F28" s="3"/>
    </row>
    <row r="29" spans="1:7" ht="15" customHeight="1" x14ac:dyDescent="0.25">
      <c r="A29" s="16" t="s">
        <v>31</v>
      </c>
      <c r="B29" s="17"/>
      <c r="C29" s="14"/>
      <c r="D29" s="17"/>
      <c r="E29" s="13"/>
      <c r="F29" s="3"/>
    </row>
    <row r="30" spans="1:7" ht="15" customHeight="1" x14ac:dyDescent="0.25">
      <c r="A30" s="16" t="s">
        <v>32</v>
      </c>
      <c r="B30" s="17">
        <v>2253.16</v>
      </c>
      <c r="C30" s="14"/>
      <c r="D30" s="17">
        <v>5554</v>
      </c>
      <c r="E30" s="13"/>
      <c r="F30" s="3"/>
    </row>
    <row r="31" spans="1:7" ht="15" customHeight="1" x14ac:dyDescent="0.25">
      <c r="A31" s="16" t="s">
        <v>33</v>
      </c>
      <c r="B31" s="17"/>
      <c r="C31" s="14"/>
      <c r="D31" s="17"/>
      <c r="E31" s="13"/>
      <c r="F31" s="3"/>
      <c r="G31" s="19"/>
    </row>
    <row r="32" spans="1:7" ht="15" customHeight="1" x14ac:dyDescent="0.25">
      <c r="A32" s="16" t="s">
        <v>34</v>
      </c>
      <c r="B32" s="17"/>
      <c r="C32" s="14"/>
      <c r="D32" s="17"/>
      <c r="E32" s="13"/>
      <c r="F32" s="3"/>
      <c r="G32" s="20"/>
    </row>
    <row r="33" spans="1:7" ht="15" customHeight="1" x14ac:dyDescent="0.25">
      <c r="A33" s="16" t="s">
        <v>35</v>
      </c>
      <c r="B33" s="17"/>
      <c r="C33" s="14"/>
      <c r="D33" s="17"/>
      <c r="E33" s="13"/>
      <c r="F33" s="3"/>
      <c r="G33" s="21"/>
    </row>
    <row r="34" spans="1:7" ht="15" customHeight="1" x14ac:dyDescent="0.25">
      <c r="A34" s="16" t="s">
        <v>36</v>
      </c>
      <c r="B34" s="17"/>
      <c r="C34" s="14"/>
      <c r="D34" s="17"/>
      <c r="E34" s="13"/>
      <c r="F34" s="3"/>
    </row>
    <row r="35" spans="1:7" x14ac:dyDescent="0.25">
      <c r="A35" s="12" t="s">
        <v>37</v>
      </c>
      <c r="B35" s="17"/>
      <c r="C35" s="14"/>
      <c r="D35" s="17"/>
      <c r="E35" s="13"/>
      <c r="F35" s="3"/>
    </row>
    <row r="36" spans="1:7" x14ac:dyDescent="0.25">
      <c r="A36" s="12" t="s">
        <v>38</v>
      </c>
      <c r="B36" s="13"/>
      <c r="C36" s="22"/>
      <c r="D36" s="13"/>
      <c r="E36" s="13"/>
      <c r="F36" s="3"/>
    </row>
    <row r="37" spans="1:7" x14ac:dyDescent="0.25">
      <c r="A37" s="16" t="s">
        <v>39</v>
      </c>
      <c r="B37" s="17">
        <f>-(3002+6.23+321011.08)</f>
        <v>-324019.31</v>
      </c>
      <c r="C37" s="14"/>
      <c r="D37" s="17"/>
      <c r="E37" s="13"/>
      <c r="F37" s="3"/>
    </row>
    <row r="38" spans="1:7" x14ac:dyDescent="0.25">
      <c r="A38" s="16" t="s">
        <v>40</v>
      </c>
      <c r="B38" s="17"/>
      <c r="C38" s="14"/>
      <c r="D38" s="17">
        <v>-117394</v>
      </c>
      <c r="E38" s="13"/>
      <c r="F38" s="3"/>
    </row>
    <row r="39" spans="1:7" x14ac:dyDescent="0.25">
      <c r="A39" s="16" t="s">
        <v>41</v>
      </c>
      <c r="B39" s="17">
        <f>-(34237.43+5051.6+944172.73)</f>
        <v>-983461.76</v>
      </c>
      <c r="C39" s="14"/>
      <c r="D39" s="17">
        <v>-931138</v>
      </c>
      <c r="E39" s="13"/>
      <c r="F39" s="3"/>
    </row>
    <row r="40" spans="1:7" x14ac:dyDescent="0.25">
      <c r="A40" s="12" t="s">
        <v>42</v>
      </c>
      <c r="B40" s="17"/>
      <c r="C40" s="14"/>
      <c r="D40" s="17"/>
      <c r="E40" s="13"/>
      <c r="F40" s="3"/>
    </row>
    <row r="41" spans="1:7" x14ac:dyDescent="0.25">
      <c r="A41" s="23" t="s">
        <v>43</v>
      </c>
      <c r="B41" s="17"/>
      <c r="C41" s="14"/>
      <c r="D41" s="17"/>
      <c r="E41" s="13"/>
      <c r="F41" s="3"/>
    </row>
    <row r="42" spans="1:7" x14ac:dyDescent="0.25">
      <c r="A42" s="12" t="s">
        <v>44</v>
      </c>
      <c r="B42" s="24">
        <f>SUM(B9:B41)</f>
        <v>2088927.6400000046</v>
      </c>
      <c r="C42" s="25"/>
      <c r="D42" s="24">
        <f>SUM(D9:D41)</f>
        <v>-1049834</v>
      </c>
      <c r="E42" s="26"/>
      <c r="F42" s="3"/>
      <c r="G42" s="27"/>
    </row>
    <row r="43" spans="1:7" x14ac:dyDescent="0.25">
      <c r="A43" s="12" t="s">
        <v>45</v>
      </c>
      <c r="B43" s="25"/>
      <c r="C43" s="25"/>
      <c r="D43" s="25"/>
      <c r="E43" s="26"/>
      <c r="F43" s="3"/>
    </row>
    <row r="44" spans="1:7" x14ac:dyDescent="0.25">
      <c r="A44" s="16" t="s">
        <v>46</v>
      </c>
      <c r="B44" s="17">
        <v>-155864</v>
      </c>
      <c r="C44" s="14"/>
      <c r="D44" s="17"/>
      <c r="E44" s="13"/>
      <c r="F44" s="3"/>
    </row>
    <row r="45" spans="1:7" x14ac:dyDescent="0.25">
      <c r="A45" s="16" t="s">
        <v>47</v>
      </c>
      <c r="B45" s="17"/>
      <c r="C45" s="14"/>
      <c r="D45" s="17"/>
      <c r="E45" s="13"/>
      <c r="F45" s="3"/>
    </row>
    <row r="46" spans="1:7" x14ac:dyDescent="0.25">
      <c r="A46" s="16" t="s">
        <v>48</v>
      </c>
      <c r="B46" s="17"/>
      <c r="C46" s="14"/>
      <c r="D46" s="17"/>
      <c r="E46" s="13"/>
      <c r="F46" s="3"/>
    </row>
    <row r="47" spans="1:7" x14ac:dyDescent="0.25">
      <c r="A47" s="12" t="s">
        <v>49</v>
      </c>
      <c r="B47" s="28">
        <f>SUM(B42:B46)</f>
        <v>1933063.6400000046</v>
      </c>
      <c r="C47" s="26"/>
      <c r="D47" s="28">
        <f>SUM(D42:D46)</f>
        <v>-1049834</v>
      </c>
      <c r="E47" s="26"/>
      <c r="F47" s="3"/>
    </row>
    <row r="48" spans="1:7" ht="15.75" thickBot="1" x14ac:dyDescent="0.3">
      <c r="A48" s="29"/>
      <c r="B48" s="30"/>
      <c r="C48" s="30"/>
      <c r="D48" s="30"/>
      <c r="E48" s="31"/>
      <c r="F48" s="3"/>
    </row>
    <row r="49" spans="1:6" ht="15.75" thickTop="1" x14ac:dyDescent="0.25">
      <c r="A49" s="32" t="s">
        <v>50</v>
      </c>
      <c r="B49" s="33"/>
      <c r="C49" s="33"/>
      <c r="D49" s="33"/>
      <c r="E49" s="31"/>
      <c r="F49" s="3"/>
    </row>
    <row r="50" spans="1:6" x14ac:dyDescent="0.25">
      <c r="A50" s="16" t="s">
        <v>51</v>
      </c>
      <c r="B50" s="34"/>
      <c r="C50" s="33"/>
      <c r="D50" s="34"/>
      <c r="E50" s="13"/>
      <c r="F50" s="3"/>
    </row>
    <row r="51" spans="1:6" x14ac:dyDescent="0.25">
      <c r="A51" s="16" t="s">
        <v>52</v>
      </c>
      <c r="B51" s="34"/>
      <c r="C51" s="33"/>
      <c r="D51" s="34"/>
      <c r="E51" s="13"/>
      <c r="F51" s="3"/>
    </row>
    <row r="52" spans="1:6" x14ac:dyDescent="0.25">
      <c r="A52" s="16" t="s">
        <v>53</v>
      </c>
      <c r="B52" s="34"/>
      <c r="C52" s="33"/>
      <c r="D52" s="34"/>
      <c r="E52" s="11"/>
      <c r="F52" s="3"/>
    </row>
    <row r="53" spans="1:6" ht="15" customHeight="1" x14ac:dyDescent="0.25">
      <c r="A53" s="16" t="s">
        <v>54</v>
      </c>
      <c r="B53" s="34"/>
      <c r="C53" s="33"/>
      <c r="D53" s="34"/>
      <c r="E53" s="35"/>
      <c r="F53" s="36"/>
    </row>
    <row r="54" spans="1:6" x14ac:dyDescent="0.25">
      <c r="A54" s="37" t="s">
        <v>55</v>
      </c>
      <c r="B54" s="34"/>
      <c r="C54" s="33"/>
      <c r="D54" s="34"/>
      <c r="E54" s="19"/>
      <c r="F54" s="36"/>
    </row>
    <row r="55" spans="1:6" x14ac:dyDescent="0.25">
      <c r="A55" s="32" t="s">
        <v>56</v>
      </c>
      <c r="B55" s="38">
        <f>SUM(B50:B54)</f>
        <v>0</v>
      </c>
      <c r="C55" s="39"/>
      <c r="D55" s="38">
        <f>SUM(D50:D54)</f>
        <v>0</v>
      </c>
      <c r="E55" s="35"/>
      <c r="F55" s="36"/>
    </row>
    <row r="56" spans="1:6" x14ac:dyDescent="0.25">
      <c r="A56" s="40"/>
      <c r="B56" s="41"/>
      <c r="C56" s="42"/>
      <c r="D56" s="41"/>
      <c r="E56" s="35"/>
      <c r="F56" s="36"/>
    </row>
    <row r="57" spans="1:6" ht="15.75" thickBot="1" x14ac:dyDescent="0.3">
      <c r="A57" s="32" t="s">
        <v>57</v>
      </c>
      <c r="B57" s="43">
        <f>B47+B55</f>
        <v>1933063.6400000046</v>
      </c>
      <c r="C57" s="44"/>
      <c r="D57" s="43">
        <f>D47+D55</f>
        <v>-1049834</v>
      </c>
      <c r="E57" s="35"/>
      <c r="F57" s="36"/>
    </row>
    <row r="58" spans="1:6" ht="15.75" thickTop="1" x14ac:dyDescent="0.25">
      <c r="A58" s="40"/>
      <c r="B58" s="41"/>
      <c r="C58" s="42"/>
      <c r="D58" s="41"/>
      <c r="E58" s="35"/>
      <c r="F58" s="36"/>
    </row>
    <row r="59" spans="1:6" x14ac:dyDescent="0.25">
      <c r="A59" s="45" t="s">
        <v>58</v>
      </c>
      <c r="B59" s="41"/>
      <c r="C59" s="42"/>
      <c r="D59" s="41"/>
      <c r="E59" s="46"/>
      <c r="F59" s="47"/>
    </row>
    <row r="60" spans="1:6" x14ac:dyDescent="0.25">
      <c r="A60" s="40" t="s">
        <v>59</v>
      </c>
      <c r="B60" s="17"/>
      <c r="C60" s="13"/>
      <c r="D60" s="17"/>
      <c r="E60" s="46"/>
      <c r="F60" s="47"/>
    </row>
    <row r="61" spans="1:6" x14ac:dyDescent="0.25">
      <c r="A61" s="40" t="s">
        <v>60</v>
      </c>
      <c r="B61" s="17"/>
      <c r="C61" s="13"/>
      <c r="D61" s="17"/>
      <c r="E61" s="46"/>
      <c r="F61" s="47"/>
    </row>
    <row r="62" spans="1:6" x14ac:dyDescent="0.25">
      <c r="A62" s="48"/>
      <c r="B62" s="47"/>
      <c r="C62" s="47"/>
      <c r="D62" s="47"/>
      <c r="E62" s="46"/>
      <c r="F62" s="47"/>
    </row>
    <row r="63" spans="1:6" x14ac:dyDescent="0.25">
      <c r="A63" s="48"/>
      <c r="B63" s="47"/>
      <c r="C63" s="47"/>
      <c r="D63" s="47"/>
      <c r="E63" s="46"/>
      <c r="F63" s="47"/>
    </row>
    <row r="64" spans="1:6" x14ac:dyDescent="0.25">
      <c r="A64" s="49" t="s">
        <v>61</v>
      </c>
      <c r="B64" s="47"/>
      <c r="C64" s="47"/>
      <c r="D64" s="47"/>
      <c r="E64" s="46"/>
      <c r="F64" s="47"/>
    </row>
    <row r="65" spans="1:6" x14ac:dyDescent="0.25">
      <c r="A65" s="50"/>
      <c r="B65" s="51"/>
      <c r="C65" s="51"/>
      <c r="D65" s="51"/>
      <c r="E65" s="52"/>
      <c r="F65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2020-07-29T15:03:13Z</dcterms:modified>
</cp:coreProperties>
</file>