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 2015\De Mare Albania\"/>
    </mc:Choice>
  </mc:AlternateContent>
  <bookViews>
    <workbookView xWindow="0" yWindow="0" windowWidth="15720" windowHeight="11595" tabRatio="801"/>
  </bookViews>
  <sheets>
    <sheet name="Kop." sheetId="22" r:id="rId1"/>
    <sheet name="1-Pasqyra e Pozicioni Financiar" sheetId="17" r:id="rId2"/>
    <sheet name="2.1-Pasqyra e Perform. (natyra)" sheetId="18" r:id="rId3"/>
    <sheet name="3.2-CashFlow (direkt)" sheetId="21" r:id="rId4"/>
    <sheet name="4-Pasq. e Levizjeve ne Kapital" sheetId="19" r:id="rId5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 calcMode="manual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9" l="1"/>
  <c r="A3" i="19"/>
  <c r="A4" i="19"/>
  <c r="A1" i="19"/>
  <c r="A2" i="21"/>
  <c r="A3" i="21"/>
  <c r="A4" i="21"/>
  <c r="A1" i="21"/>
  <c r="A2" i="18"/>
  <c r="A3" i="18"/>
  <c r="A4" i="18"/>
  <c r="A1" i="18"/>
  <c r="H27" i="19" l="1"/>
  <c r="H14" i="19"/>
  <c r="B44" i="18"/>
  <c r="B42" i="18"/>
  <c r="B105" i="17"/>
  <c r="B70" i="17"/>
  <c r="B18" i="21" l="1"/>
  <c r="D18" i="21"/>
  <c r="B29" i="21"/>
  <c r="D29" i="21"/>
  <c r="B42" i="21"/>
  <c r="D42" i="21"/>
  <c r="B44" i="21" l="1"/>
  <c r="B47" i="21" s="1"/>
  <c r="D44" i="21"/>
  <c r="D47" i="21" s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l="1"/>
  <c r="D57" i="17"/>
  <c r="B24" i="19"/>
  <c r="E24" i="19"/>
  <c r="F24" i="19"/>
  <c r="D94" i="17"/>
  <c r="D111" i="17" s="1"/>
  <c r="D113" i="17" s="1"/>
  <c r="B57" i="18"/>
  <c r="D24" i="19"/>
  <c r="I22" i="19"/>
  <c r="K22" i="19" s="1"/>
  <c r="D57" i="18"/>
  <c r="I35" i="19"/>
  <c r="K35" i="19" s="1"/>
  <c r="I12" i="19"/>
  <c r="K12" i="19" s="1"/>
  <c r="C24" i="19"/>
  <c r="G24" i="19"/>
  <c r="J24" i="19"/>
  <c r="J37" i="19" s="1"/>
  <c r="H30" i="19"/>
  <c r="I30" i="19" s="1"/>
  <c r="K30" i="19" s="1"/>
  <c r="H17" i="19"/>
  <c r="I17" i="19" s="1"/>
  <c r="K17" i="19" s="1"/>
  <c r="I14" i="19"/>
  <c r="K14" i="19" s="1"/>
  <c r="C37" i="19"/>
  <c r="G37" i="19"/>
  <c r="F37" i="19"/>
  <c r="D37" i="19"/>
  <c r="B37" i="19"/>
  <c r="E37" i="19"/>
  <c r="B94" i="17"/>
  <c r="B111" i="17" s="1"/>
  <c r="B113" i="17" s="1"/>
  <c r="H24" i="19" l="1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<sst xmlns="http://schemas.openxmlformats.org/spreadsheetml/2006/main" count="271" uniqueCount="230">
  <si>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</si>
  <si>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</si>
  <si>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</si>
  <si>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</si>
  <si>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</si>
  <si>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</si>
  <si>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</si>
  <si>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</si>
  <si>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</si>
  <si>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</si>
  <si>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</si>
  <si>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</si>
  <si>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</si>
  <si>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</si>
  <si>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</si>
  <si>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</si>
  <si>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</si>
  <si>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</si>
  <si>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</si>
  <si>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</si>
  <si>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</si>
  <si>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</si>
  <si>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</si>
  <si>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</si>
  <si>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</si>
  <si>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</si>
  <si>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</si>
  <si>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</si>
  <si>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</si>
  <si>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</si>
  <si>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</si>
  <si>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</si>
  <si>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</si>
  <si>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</si>
  <si>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</si>
  <si>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</si>
  <si>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</si>
  <si>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</si>
  <si>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</si>
  <si>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</si>
  <si>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</si>
  <si>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</si>
  <si>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</si>
  <si>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</si>
  <si>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</si>
  <si>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</si>
  <si>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</si>
  <si>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</si>
  <si>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</si>
  <si>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</si>
  <si>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</si>
  <si>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</si>
  <si>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</si>
  <si>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</si>
  <si>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</si>
  <si>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</si>
  <si>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</si>
  <si>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</si>
  <si>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</si>
  <si>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</si>
  <si>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</si>
  <si>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</si>
  <si>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</si>
  <si>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</si>
  <si>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</si>
  <si>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</si>
  <si>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</si>
  <si>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</si>
  <si>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</si>
  <si>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</si>
  <si>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</si>
  <si>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</si>
  <si>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</si>
  <si>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</si>
  <si>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</si>
  <si>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</si>
  <si>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</si>
  <si>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</si>
  <si>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</si>
  <si>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</si>
  <si>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</si>
  <si>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</si>
  <si>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</si>
  <si>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</si>
  <si>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</si>
  <si>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</si>
  <si>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</si>
  <si>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</si>
  <si>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</si>
  <si>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</si>
  <si>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</si>
  <si>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</si>
  <si>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</si>
  <si>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</si>
  <si>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</si>
  <si>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</si>
  <si>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</si>
  <si>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</si>
  <si>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</si>
  <si>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</si>
  <si>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</si>
  <si>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</si>
  <si>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</si>
  <si>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</si>
  <si>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</si>
  <si>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</si>
  <si>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</si>
  <si>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</si>
  <si>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</si>
  <si>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</si>
  <si>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</si>
  <si>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</si>
  <si>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</si>
  <si>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</si>
  <si>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</si>
  <si>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</si>
  <si>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</si>
  <si>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</si>
  <si>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</si>
  <si>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</si>
  <si>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</si>
  <si>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</si>
  <si>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</si>
  <si>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</si>
  <si>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</si>
  <si>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</si>
  <si>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</si>
  <si>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</si>
  <si>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</si>
  <si>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</si>
  <si>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</si>
  <si>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</si>
  <si>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</si>
  <si>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</si>
  <si>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</si>
  <si>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</si>
  <si>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</si>
  <si>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</si>
  <si>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</si>
  <si>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</si>
  <si>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</si>
  <si>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</si>
  <si>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</si>
  <si>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</si>
  <si>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</si>
  <si>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</si>
  <si>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</si>
  <si>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</si>
  <si>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</si>
  <si>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</si>
  <si>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</si>
  <si>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</si>
  <si>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</si>
  <si>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</si>
  <si>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</si>
  <si>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</si>
  <si>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</si>
  <si>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</si>
  <si>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</si>
  <si>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</si>
  <si>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</si>
  <si>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</si>
  <si>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</si>
  <si>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</si>
  <si>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</si>
  <si>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</si>
  <si>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</si>
  <si>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</si>
  <si>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</si>
  <si>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</si>
  <si>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</si>
  <si>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</si>
  <si>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</si>
  <si>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</si>
  <si>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</si>
  <si>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</si>
  <si>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</si>
  <si>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</si>
  <si>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</si>
  <si>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</si>
  <si>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</si>
  <si>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</si>
  <si>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</si>
  <si>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</si>
  <si>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</si>
  <si>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</si>
  <si>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</si>
  <si>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</si>
  <si>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</si>
  <si>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</si>
  <si>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</si>
  <si>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</si>
  <si>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Biznes i Vogel</t>
  </si>
  <si>
    <t>Biznes i Madh</t>
  </si>
  <si>
    <t>Pasqyrat financiare te vitit 2020</t>
  </si>
  <si>
    <t>De Mare Albania - Dege e Shoqerise se Huaj</t>
  </si>
  <si>
    <t>NIPT L92218025N</t>
  </si>
  <si>
    <t>Lek</t>
  </si>
  <si>
    <t>Emertimi dhe Forma ligjore</t>
  </si>
  <si>
    <t>De Mare Albania</t>
  </si>
  <si>
    <t>Degë e shoqërive të huaja</t>
  </si>
  <si>
    <t>NIPT -i</t>
  </si>
  <si>
    <t xml:space="preserve">  L92218025N</t>
  </si>
  <si>
    <t>Adresa e Selise</t>
  </si>
  <si>
    <t xml:space="preserve">Rruga Kavajes, Ndertesa Nr.1, Hyrja 11, Ap. Nr.3. </t>
  </si>
  <si>
    <t xml:space="preserve">Tirane / Shqiperi </t>
  </si>
  <si>
    <t xml:space="preserve">Rregjistruar ne Q.K.R </t>
  </si>
  <si>
    <t xml:space="preserve">  18.10.2019</t>
  </si>
  <si>
    <t>Veprimtaria  Kryesore</t>
  </si>
  <si>
    <t xml:space="preserve">Punimet e ndertimit dhe administrimit te punimeve dhe impianteve </t>
  </si>
  <si>
    <t xml:space="preserve">te inxhinierise natyraliste, per parandalimin dhe vogelimin e ndotjes se </t>
  </si>
  <si>
    <t>matricave mjedisore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</si>
  <si>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</si>
  <si>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</si>
  <si>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</si>
  <si>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Viti   2020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</si>
  <si>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</si>
  <si>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</si>
  <si>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</si>
  <si>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</si>
  <si>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</si>
  <si>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</si>
  <si>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</si>
  <si>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Leke </t>
  </si>
  <si>
    <t xml:space="preserve">  Periudha  Kontabel e Pasqyrave Financiare</t>
  </si>
  <si>
    <t>Nga</t>
  </si>
  <si>
    <t>01.01.2020</t>
  </si>
  <si>
    <t>Deri</t>
  </si>
  <si>
    <t>31.12.2020</t>
  </si>
  <si>
    <t xml:space="preserve">  Data  e  mbylljes se Pasqyrave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</si>
</sst>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10"/>
      <name val="Arial"/>
      <family val="2"/>
    </font>
    <font>
      <u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7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8" fontId="173" fillId="0" borderId="0" xfId="6595" applyNumberFormat="1" applyFont="1" applyBorder="1"/>
    <xf numFmtId="38" fontId="173" fillId="0" borderId="0" xfId="6595" applyNumberFormat="1" applyFont="1"/>
    <xf numFmtId="0" fontId="178" fillId="0" borderId="0" xfId="6595" applyFont="1"/>
    <xf numFmtId="0" fontId="169" fillId="0" borderId="0" xfId="6595" applyNumberFormat="1" applyFont="1" applyFill="1" applyBorder="1" applyAlignment="1" applyProtection="1">
      <alignment wrapText="1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0" fontId="173" fillId="0" borderId="0" xfId="0" applyFont="1" applyAlignment="1">
      <alignment horizontal="center"/>
    </xf>
    <xf numFmtId="0" fontId="173" fillId="0" borderId="0" xfId="0" applyFont="1" applyBorder="1" applyAlignment="1">
      <alignment horizontal="center"/>
    </xf>
    <xf numFmtId="37" fontId="166" fillId="0" borderId="0" xfId="215" applyNumberFormat="1" applyFont="1" applyFill="1" applyBorder="1" applyAlignment="1" applyProtection="1">
      <alignment horizontal="center" wrapText="1"/>
    </xf>
    <xf numFmtId="37" fontId="173" fillId="0" borderId="0" xfId="0" applyNumberFormat="1" applyFont="1" applyBorder="1" applyAlignment="1">
      <alignment horizontal="center"/>
    </xf>
    <xf numFmtId="37" fontId="173" fillId="0" borderId="0" xfId="6595" applyNumberFormat="1" applyFont="1"/>
    <xf numFmtId="0" fontId="12" fillId="0" borderId="0" xfId="0" applyFont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85" fillId="0" borderId="0" xfId="0" applyFont="1"/>
    <xf numFmtId="0" fontId="185" fillId="0" borderId="30" xfId="0" applyFont="1" applyBorder="1"/>
    <xf numFmtId="0" fontId="185" fillId="0" borderId="0" xfId="0" applyFont="1" applyBorder="1"/>
    <xf numFmtId="0" fontId="186" fillId="0" borderId="0" xfId="0" applyFont="1"/>
    <xf numFmtId="0" fontId="187" fillId="0" borderId="0" xfId="0" applyFont="1" applyBorder="1" applyAlignment="1"/>
    <xf numFmtId="0" fontId="187" fillId="0" borderId="31" xfId="0" applyFont="1" applyBorder="1" applyAlignment="1"/>
    <xf numFmtId="0" fontId="188" fillId="0" borderId="0" xfId="0" applyFont="1" applyBorder="1" applyAlignment="1">
      <alignment horizontal="left"/>
    </xf>
    <xf numFmtId="0" fontId="186" fillId="0" borderId="0" xfId="0" applyFont="1" applyBorder="1" applyAlignment="1"/>
    <xf numFmtId="0" fontId="189" fillId="0" borderId="30" xfId="0" applyFont="1" applyBorder="1"/>
    <xf numFmtId="0" fontId="189" fillId="0" borderId="0" xfId="0" applyFont="1" applyBorder="1"/>
    <xf numFmtId="0" fontId="186" fillId="0" borderId="0" xfId="0" applyFont="1" applyBorder="1" applyAlignment="1">
      <alignment horizontal="left"/>
    </xf>
    <xf numFmtId="0" fontId="186" fillId="0" borderId="0" xfId="0" applyFont="1" applyBorder="1" applyAlignment="1">
      <alignment horizontal="right"/>
    </xf>
    <xf numFmtId="0" fontId="186" fillId="0" borderId="0" xfId="0" applyFont="1" applyBorder="1" applyAlignment="1">
      <alignment horizontal="center"/>
    </xf>
    <xf numFmtId="0" fontId="186" fillId="0" borderId="0" xfId="0" applyFont="1" applyBorder="1"/>
    <xf numFmtId="0" fontId="188" fillId="0" borderId="0" xfId="0" applyFont="1" applyBorder="1"/>
    <xf numFmtId="0" fontId="188" fillId="0" borderId="31" xfId="0" applyFont="1" applyBorder="1"/>
    <xf numFmtId="0" fontId="190" fillId="0" borderId="0" xfId="0" applyFont="1" applyBorder="1"/>
    <xf numFmtId="0" fontId="190" fillId="0" borderId="0" xfId="0" applyFont="1" applyBorder="1" applyAlignment="1">
      <alignment horizontal="left"/>
    </xf>
    <xf numFmtId="14" fontId="186" fillId="0" borderId="0" xfId="0" applyNumberFormat="1" applyFont="1" applyBorder="1" applyAlignment="1">
      <alignment horizontal="left"/>
    </xf>
    <xf numFmtId="0" fontId="186" fillId="0" borderId="0" xfId="0" applyFont="1" applyFill="1" applyBorder="1"/>
    <xf numFmtId="0" fontId="12" fillId="0" borderId="30" xfId="0" applyFont="1" applyBorder="1"/>
    <xf numFmtId="0" fontId="12" fillId="0" borderId="0" xfId="0" applyFont="1" applyBorder="1"/>
    <xf numFmtId="0" fontId="12" fillId="0" borderId="31" xfId="0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5" fillId="0" borderId="32" xfId="0" applyFont="1" applyBorder="1" applyAlignment="1">
      <alignment horizontal="center"/>
    </xf>
    <xf numFmtId="0" fontId="185" fillId="0" borderId="31" xfId="0" applyFont="1" applyBorder="1"/>
    <xf numFmtId="0" fontId="185" fillId="0" borderId="15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21" fontId="185" fillId="0" borderId="0" xfId="0" applyNumberFormat="1" applyFont="1" applyBorder="1" applyAlignment="1">
      <alignment horizontal="center"/>
    </xf>
    <xf numFmtId="0" fontId="189" fillId="0" borderId="31" xfId="0" applyFont="1" applyBorder="1"/>
    <xf numFmtId="46" fontId="185" fillId="0" borderId="0" xfId="0" applyNumberFormat="1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/>
    </xf>
    <xf numFmtId="14" fontId="185" fillId="0" borderId="0" xfId="0" applyNumberFormat="1" applyFont="1" applyFill="1" applyBorder="1" applyAlignment="1">
      <alignment horizontal="center"/>
    </xf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0" fontId="191" fillId="0" borderId="30" xfId="0" applyFont="1" applyBorder="1" applyAlignment="1">
      <alignment horizontal="center"/>
    </xf>
    <xf numFmtId="0" fontId="191" fillId="0" borderId="0" xfId="0" applyFont="1" applyBorder="1" applyAlignment="1">
      <alignment horizontal="center"/>
    </xf>
    <xf numFmtId="0" fontId="191" fillId="0" borderId="31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192" fillId="0" borderId="0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Y50"/>
  <sheetViews>
    <sheetView tabSelected="1" topLeftCell="A16" workbookViewId="0">
      <selection activeCell="K30" sqref="K30:K31"/>
    </sheetView>
  </sheetViews>
  <sheetFormatPr defaultRowHeight="12.75"/>
  <cols>
    <col min="1" max="1" width="0.85546875" style="124" customWidth="1"/>
    <col min="2" max="2" width="5" style="124" customWidth="1"/>
    <col min="3" max="3" width="9.140625" style="124"/>
    <col min="4" max="4" width="9.28515625" style="124" customWidth="1"/>
    <col min="5" max="5" width="9" style="124" customWidth="1"/>
    <col min="6" max="6" width="12.85546875" style="124" customWidth="1"/>
    <col min="7" max="7" width="5.42578125" style="124" customWidth="1"/>
    <col min="8" max="8" width="9.140625" style="124"/>
    <col min="9" max="9" width="9.85546875" style="124" bestFit="1" customWidth="1"/>
    <col min="10" max="10" width="14.42578125" style="124" customWidth="1"/>
    <col min="11" max="11" width="15.7109375" style="124" customWidth="1"/>
    <col min="12" max="12" width="1.85546875" style="124" customWidth="1"/>
    <col min="13" max="15" width="9.140625" style="124"/>
    <col min="16" max="16" width="7.140625" style="124" customWidth="1"/>
    <col min="17" max="17" width="9.140625" style="124"/>
    <col min="18" max="18" width="9.28515625" style="124" customWidth="1"/>
    <col min="19" max="19" width="11.42578125" style="124" customWidth="1"/>
    <col min="20" max="20" width="12.85546875" style="124" customWidth="1"/>
    <col min="21" max="21" width="5.42578125" style="124" customWidth="1"/>
    <col min="22" max="23" width="9.140625" style="124"/>
    <col min="24" max="24" width="9.5703125" style="124" customWidth="1"/>
    <col min="25" max="25" width="19" style="124" customWidth="1"/>
    <col min="26" max="256" width="9.140625" style="124"/>
    <col min="257" max="257" width="0.85546875" style="124" customWidth="1"/>
    <col min="258" max="258" width="5" style="124" customWidth="1"/>
    <col min="259" max="259" width="9.140625" style="124"/>
    <col min="260" max="260" width="9.28515625" style="124" customWidth="1"/>
    <col min="261" max="261" width="9" style="124" customWidth="1"/>
    <col min="262" max="262" width="12.85546875" style="124" customWidth="1"/>
    <col min="263" max="263" width="5.42578125" style="124" customWidth="1"/>
    <col min="264" max="264" width="9.140625" style="124"/>
    <col min="265" max="265" width="9.85546875" style="124" bestFit="1" customWidth="1"/>
    <col min="266" max="266" width="14.42578125" style="124" customWidth="1"/>
    <col min="267" max="267" width="15.7109375" style="124" customWidth="1"/>
    <col min="268" max="268" width="1.85546875" style="124" customWidth="1"/>
    <col min="269" max="271" width="9.140625" style="124"/>
    <col min="272" max="272" width="7.140625" style="124" customWidth="1"/>
    <col min="273" max="273" width="9.140625" style="124"/>
    <col min="274" max="274" width="9.28515625" style="124" customWidth="1"/>
    <col min="275" max="275" width="11.42578125" style="124" customWidth="1"/>
    <col min="276" max="276" width="12.85546875" style="124" customWidth="1"/>
    <col min="277" max="277" width="5.42578125" style="124" customWidth="1"/>
    <col min="278" max="279" width="9.140625" style="124"/>
    <col min="280" max="280" width="9.5703125" style="124" customWidth="1"/>
    <col min="281" max="281" width="19" style="124" customWidth="1"/>
    <col min="282" max="512" width="9.140625" style="124"/>
    <col min="513" max="513" width="0.85546875" style="124" customWidth="1"/>
    <col min="514" max="514" width="5" style="124" customWidth="1"/>
    <col min="515" max="515" width="9.140625" style="124"/>
    <col min="516" max="516" width="9.28515625" style="124" customWidth="1"/>
    <col min="517" max="517" width="9" style="124" customWidth="1"/>
    <col min="518" max="518" width="12.85546875" style="124" customWidth="1"/>
    <col min="519" max="519" width="5.42578125" style="124" customWidth="1"/>
    <col min="520" max="520" width="9.140625" style="124"/>
    <col min="521" max="521" width="9.85546875" style="124" bestFit="1" customWidth="1"/>
    <col min="522" max="522" width="14.42578125" style="124" customWidth="1"/>
    <col min="523" max="523" width="15.7109375" style="124" customWidth="1"/>
    <col min="524" max="524" width="1.85546875" style="124" customWidth="1"/>
    <col min="525" max="527" width="9.140625" style="124"/>
    <col min="528" max="528" width="7.140625" style="124" customWidth="1"/>
    <col min="529" max="529" width="9.140625" style="124"/>
    <col min="530" max="530" width="9.28515625" style="124" customWidth="1"/>
    <col min="531" max="531" width="11.42578125" style="124" customWidth="1"/>
    <col min="532" max="532" width="12.85546875" style="124" customWidth="1"/>
    <col min="533" max="533" width="5.42578125" style="124" customWidth="1"/>
    <col min="534" max="535" width="9.140625" style="124"/>
    <col min="536" max="536" width="9.5703125" style="124" customWidth="1"/>
    <col min="537" max="537" width="19" style="124" customWidth="1"/>
    <col min="538" max="768" width="9.140625" style="124"/>
    <col min="769" max="769" width="0.85546875" style="124" customWidth="1"/>
    <col min="770" max="770" width="5" style="124" customWidth="1"/>
    <col min="771" max="771" width="9.140625" style="124"/>
    <col min="772" max="772" width="9.28515625" style="124" customWidth="1"/>
    <col min="773" max="773" width="9" style="124" customWidth="1"/>
    <col min="774" max="774" width="12.85546875" style="124" customWidth="1"/>
    <col min="775" max="775" width="5.42578125" style="124" customWidth="1"/>
    <col min="776" max="776" width="9.140625" style="124"/>
    <col min="777" max="777" width="9.85546875" style="124" bestFit="1" customWidth="1"/>
    <col min="778" max="778" width="14.42578125" style="124" customWidth="1"/>
    <col min="779" max="779" width="15.7109375" style="124" customWidth="1"/>
    <col min="780" max="780" width="1.85546875" style="124" customWidth="1"/>
    <col min="781" max="783" width="9.140625" style="124"/>
    <col min="784" max="784" width="7.140625" style="124" customWidth="1"/>
    <col min="785" max="785" width="9.140625" style="124"/>
    <col min="786" max="786" width="9.28515625" style="124" customWidth="1"/>
    <col min="787" max="787" width="11.42578125" style="124" customWidth="1"/>
    <col min="788" max="788" width="12.85546875" style="124" customWidth="1"/>
    <col min="789" max="789" width="5.42578125" style="124" customWidth="1"/>
    <col min="790" max="791" width="9.140625" style="124"/>
    <col min="792" max="792" width="9.5703125" style="124" customWidth="1"/>
    <col min="793" max="793" width="19" style="124" customWidth="1"/>
    <col min="794" max="1024" width="9.140625" style="124"/>
    <col min="1025" max="1025" width="0.85546875" style="124" customWidth="1"/>
    <col min="1026" max="1026" width="5" style="124" customWidth="1"/>
    <col min="1027" max="1027" width="9.140625" style="124"/>
    <col min="1028" max="1028" width="9.28515625" style="124" customWidth="1"/>
    <col min="1029" max="1029" width="9" style="124" customWidth="1"/>
    <col min="1030" max="1030" width="12.85546875" style="124" customWidth="1"/>
    <col min="1031" max="1031" width="5.42578125" style="124" customWidth="1"/>
    <col min="1032" max="1032" width="9.140625" style="124"/>
    <col min="1033" max="1033" width="9.85546875" style="124" bestFit="1" customWidth="1"/>
    <col min="1034" max="1034" width="14.42578125" style="124" customWidth="1"/>
    <col min="1035" max="1035" width="15.7109375" style="124" customWidth="1"/>
    <col min="1036" max="1036" width="1.85546875" style="124" customWidth="1"/>
    <col min="1037" max="1039" width="9.140625" style="124"/>
    <col min="1040" max="1040" width="7.140625" style="124" customWidth="1"/>
    <col min="1041" max="1041" width="9.140625" style="124"/>
    <col min="1042" max="1042" width="9.28515625" style="124" customWidth="1"/>
    <col min="1043" max="1043" width="11.42578125" style="124" customWidth="1"/>
    <col min="1044" max="1044" width="12.85546875" style="124" customWidth="1"/>
    <col min="1045" max="1045" width="5.42578125" style="124" customWidth="1"/>
    <col min="1046" max="1047" width="9.140625" style="124"/>
    <col min="1048" max="1048" width="9.5703125" style="124" customWidth="1"/>
    <col min="1049" max="1049" width="19" style="124" customWidth="1"/>
    <col min="1050" max="1280" width="9.140625" style="124"/>
    <col min="1281" max="1281" width="0.85546875" style="124" customWidth="1"/>
    <col min="1282" max="1282" width="5" style="124" customWidth="1"/>
    <col min="1283" max="1283" width="9.140625" style="124"/>
    <col min="1284" max="1284" width="9.28515625" style="124" customWidth="1"/>
    <col min="1285" max="1285" width="9" style="124" customWidth="1"/>
    <col min="1286" max="1286" width="12.85546875" style="124" customWidth="1"/>
    <col min="1287" max="1287" width="5.42578125" style="124" customWidth="1"/>
    <col min="1288" max="1288" width="9.140625" style="124"/>
    <col min="1289" max="1289" width="9.85546875" style="124" bestFit="1" customWidth="1"/>
    <col min="1290" max="1290" width="14.42578125" style="124" customWidth="1"/>
    <col min="1291" max="1291" width="15.7109375" style="124" customWidth="1"/>
    <col min="1292" max="1292" width="1.85546875" style="124" customWidth="1"/>
    <col min="1293" max="1295" width="9.140625" style="124"/>
    <col min="1296" max="1296" width="7.140625" style="124" customWidth="1"/>
    <col min="1297" max="1297" width="9.140625" style="124"/>
    <col min="1298" max="1298" width="9.28515625" style="124" customWidth="1"/>
    <col min="1299" max="1299" width="11.42578125" style="124" customWidth="1"/>
    <col min="1300" max="1300" width="12.85546875" style="124" customWidth="1"/>
    <col min="1301" max="1301" width="5.42578125" style="124" customWidth="1"/>
    <col min="1302" max="1303" width="9.140625" style="124"/>
    <col min="1304" max="1304" width="9.5703125" style="124" customWidth="1"/>
    <col min="1305" max="1305" width="19" style="124" customWidth="1"/>
    <col min="1306" max="1536" width="9.140625" style="124"/>
    <col min="1537" max="1537" width="0.85546875" style="124" customWidth="1"/>
    <col min="1538" max="1538" width="5" style="124" customWidth="1"/>
    <col min="1539" max="1539" width="9.140625" style="124"/>
    <col min="1540" max="1540" width="9.28515625" style="124" customWidth="1"/>
    <col min="1541" max="1541" width="9" style="124" customWidth="1"/>
    <col min="1542" max="1542" width="12.85546875" style="124" customWidth="1"/>
    <col min="1543" max="1543" width="5.42578125" style="124" customWidth="1"/>
    <col min="1544" max="1544" width="9.140625" style="124"/>
    <col min="1545" max="1545" width="9.85546875" style="124" bestFit="1" customWidth="1"/>
    <col min="1546" max="1546" width="14.42578125" style="124" customWidth="1"/>
    <col min="1547" max="1547" width="15.7109375" style="124" customWidth="1"/>
    <col min="1548" max="1548" width="1.85546875" style="124" customWidth="1"/>
    <col min="1549" max="1551" width="9.140625" style="124"/>
    <col min="1552" max="1552" width="7.140625" style="124" customWidth="1"/>
    <col min="1553" max="1553" width="9.140625" style="124"/>
    <col min="1554" max="1554" width="9.28515625" style="124" customWidth="1"/>
    <col min="1555" max="1555" width="11.42578125" style="124" customWidth="1"/>
    <col min="1556" max="1556" width="12.85546875" style="124" customWidth="1"/>
    <col min="1557" max="1557" width="5.42578125" style="124" customWidth="1"/>
    <col min="1558" max="1559" width="9.140625" style="124"/>
    <col min="1560" max="1560" width="9.5703125" style="124" customWidth="1"/>
    <col min="1561" max="1561" width="19" style="124" customWidth="1"/>
    <col min="1562" max="1792" width="9.140625" style="124"/>
    <col min="1793" max="1793" width="0.85546875" style="124" customWidth="1"/>
    <col min="1794" max="1794" width="5" style="124" customWidth="1"/>
    <col min="1795" max="1795" width="9.140625" style="124"/>
    <col min="1796" max="1796" width="9.28515625" style="124" customWidth="1"/>
    <col min="1797" max="1797" width="9" style="124" customWidth="1"/>
    <col min="1798" max="1798" width="12.85546875" style="124" customWidth="1"/>
    <col min="1799" max="1799" width="5.42578125" style="124" customWidth="1"/>
    <col min="1800" max="1800" width="9.140625" style="124"/>
    <col min="1801" max="1801" width="9.85546875" style="124" bestFit="1" customWidth="1"/>
    <col min="1802" max="1802" width="14.42578125" style="124" customWidth="1"/>
    <col min="1803" max="1803" width="15.7109375" style="124" customWidth="1"/>
    <col min="1804" max="1804" width="1.85546875" style="124" customWidth="1"/>
    <col min="1805" max="1807" width="9.140625" style="124"/>
    <col min="1808" max="1808" width="7.140625" style="124" customWidth="1"/>
    <col min="1809" max="1809" width="9.140625" style="124"/>
    <col min="1810" max="1810" width="9.28515625" style="124" customWidth="1"/>
    <col min="1811" max="1811" width="11.42578125" style="124" customWidth="1"/>
    <col min="1812" max="1812" width="12.85546875" style="124" customWidth="1"/>
    <col min="1813" max="1813" width="5.42578125" style="124" customWidth="1"/>
    <col min="1814" max="1815" width="9.140625" style="124"/>
    <col min="1816" max="1816" width="9.5703125" style="124" customWidth="1"/>
    <col min="1817" max="1817" width="19" style="124" customWidth="1"/>
    <col min="1818" max="2048" width="9.140625" style="124"/>
    <col min="2049" max="2049" width="0.85546875" style="124" customWidth="1"/>
    <col min="2050" max="2050" width="5" style="124" customWidth="1"/>
    <col min="2051" max="2051" width="9.140625" style="124"/>
    <col min="2052" max="2052" width="9.28515625" style="124" customWidth="1"/>
    <col min="2053" max="2053" width="9" style="124" customWidth="1"/>
    <col min="2054" max="2054" width="12.85546875" style="124" customWidth="1"/>
    <col min="2055" max="2055" width="5.42578125" style="124" customWidth="1"/>
    <col min="2056" max="2056" width="9.140625" style="124"/>
    <col min="2057" max="2057" width="9.85546875" style="124" bestFit="1" customWidth="1"/>
    <col min="2058" max="2058" width="14.42578125" style="124" customWidth="1"/>
    <col min="2059" max="2059" width="15.7109375" style="124" customWidth="1"/>
    <col min="2060" max="2060" width="1.85546875" style="124" customWidth="1"/>
    <col min="2061" max="2063" width="9.140625" style="124"/>
    <col min="2064" max="2064" width="7.140625" style="124" customWidth="1"/>
    <col min="2065" max="2065" width="9.140625" style="124"/>
    <col min="2066" max="2066" width="9.28515625" style="124" customWidth="1"/>
    <col min="2067" max="2067" width="11.42578125" style="124" customWidth="1"/>
    <col min="2068" max="2068" width="12.85546875" style="124" customWidth="1"/>
    <col min="2069" max="2069" width="5.42578125" style="124" customWidth="1"/>
    <col min="2070" max="2071" width="9.140625" style="124"/>
    <col min="2072" max="2072" width="9.5703125" style="124" customWidth="1"/>
    <col min="2073" max="2073" width="19" style="124" customWidth="1"/>
    <col min="2074" max="2304" width="9.140625" style="124"/>
    <col min="2305" max="2305" width="0.85546875" style="124" customWidth="1"/>
    <col min="2306" max="2306" width="5" style="124" customWidth="1"/>
    <col min="2307" max="2307" width="9.140625" style="124"/>
    <col min="2308" max="2308" width="9.28515625" style="124" customWidth="1"/>
    <col min="2309" max="2309" width="9" style="124" customWidth="1"/>
    <col min="2310" max="2310" width="12.85546875" style="124" customWidth="1"/>
    <col min="2311" max="2311" width="5.42578125" style="124" customWidth="1"/>
    <col min="2312" max="2312" width="9.140625" style="124"/>
    <col min="2313" max="2313" width="9.85546875" style="124" bestFit="1" customWidth="1"/>
    <col min="2314" max="2314" width="14.42578125" style="124" customWidth="1"/>
    <col min="2315" max="2315" width="15.7109375" style="124" customWidth="1"/>
    <col min="2316" max="2316" width="1.85546875" style="124" customWidth="1"/>
    <col min="2317" max="2319" width="9.140625" style="124"/>
    <col min="2320" max="2320" width="7.140625" style="124" customWidth="1"/>
    <col min="2321" max="2321" width="9.140625" style="124"/>
    <col min="2322" max="2322" width="9.28515625" style="124" customWidth="1"/>
    <col min="2323" max="2323" width="11.42578125" style="124" customWidth="1"/>
    <col min="2324" max="2324" width="12.85546875" style="124" customWidth="1"/>
    <col min="2325" max="2325" width="5.42578125" style="124" customWidth="1"/>
    <col min="2326" max="2327" width="9.140625" style="124"/>
    <col min="2328" max="2328" width="9.5703125" style="124" customWidth="1"/>
    <col min="2329" max="2329" width="19" style="124" customWidth="1"/>
    <col min="2330" max="2560" width="9.140625" style="124"/>
    <col min="2561" max="2561" width="0.85546875" style="124" customWidth="1"/>
    <col min="2562" max="2562" width="5" style="124" customWidth="1"/>
    <col min="2563" max="2563" width="9.140625" style="124"/>
    <col min="2564" max="2564" width="9.28515625" style="124" customWidth="1"/>
    <col min="2565" max="2565" width="9" style="124" customWidth="1"/>
    <col min="2566" max="2566" width="12.85546875" style="124" customWidth="1"/>
    <col min="2567" max="2567" width="5.42578125" style="124" customWidth="1"/>
    <col min="2568" max="2568" width="9.140625" style="124"/>
    <col min="2569" max="2569" width="9.85546875" style="124" bestFit="1" customWidth="1"/>
    <col min="2570" max="2570" width="14.42578125" style="124" customWidth="1"/>
    <col min="2571" max="2571" width="15.7109375" style="124" customWidth="1"/>
    <col min="2572" max="2572" width="1.85546875" style="124" customWidth="1"/>
    <col min="2573" max="2575" width="9.140625" style="124"/>
    <col min="2576" max="2576" width="7.140625" style="124" customWidth="1"/>
    <col min="2577" max="2577" width="9.140625" style="124"/>
    <col min="2578" max="2578" width="9.28515625" style="124" customWidth="1"/>
    <col min="2579" max="2579" width="11.42578125" style="124" customWidth="1"/>
    <col min="2580" max="2580" width="12.85546875" style="124" customWidth="1"/>
    <col min="2581" max="2581" width="5.42578125" style="124" customWidth="1"/>
    <col min="2582" max="2583" width="9.140625" style="124"/>
    <col min="2584" max="2584" width="9.5703125" style="124" customWidth="1"/>
    <col min="2585" max="2585" width="19" style="124" customWidth="1"/>
    <col min="2586" max="2816" width="9.140625" style="124"/>
    <col min="2817" max="2817" width="0.85546875" style="124" customWidth="1"/>
    <col min="2818" max="2818" width="5" style="124" customWidth="1"/>
    <col min="2819" max="2819" width="9.140625" style="124"/>
    <col min="2820" max="2820" width="9.28515625" style="124" customWidth="1"/>
    <col min="2821" max="2821" width="9" style="124" customWidth="1"/>
    <col min="2822" max="2822" width="12.85546875" style="124" customWidth="1"/>
    <col min="2823" max="2823" width="5.42578125" style="124" customWidth="1"/>
    <col min="2824" max="2824" width="9.140625" style="124"/>
    <col min="2825" max="2825" width="9.85546875" style="124" bestFit="1" customWidth="1"/>
    <col min="2826" max="2826" width="14.42578125" style="124" customWidth="1"/>
    <col min="2827" max="2827" width="15.7109375" style="124" customWidth="1"/>
    <col min="2828" max="2828" width="1.85546875" style="124" customWidth="1"/>
    <col min="2829" max="2831" width="9.140625" style="124"/>
    <col min="2832" max="2832" width="7.140625" style="124" customWidth="1"/>
    <col min="2833" max="2833" width="9.140625" style="124"/>
    <col min="2834" max="2834" width="9.28515625" style="124" customWidth="1"/>
    <col min="2835" max="2835" width="11.42578125" style="124" customWidth="1"/>
    <col min="2836" max="2836" width="12.85546875" style="124" customWidth="1"/>
    <col min="2837" max="2837" width="5.42578125" style="124" customWidth="1"/>
    <col min="2838" max="2839" width="9.140625" style="124"/>
    <col min="2840" max="2840" width="9.5703125" style="124" customWidth="1"/>
    <col min="2841" max="2841" width="19" style="124" customWidth="1"/>
    <col min="2842" max="3072" width="9.140625" style="124"/>
    <col min="3073" max="3073" width="0.85546875" style="124" customWidth="1"/>
    <col min="3074" max="3074" width="5" style="124" customWidth="1"/>
    <col min="3075" max="3075" width="9.140625" style="124"/>
    <col min="3076" max="3076" width="9.28515625" style="124" customWidth="1"/>
    <col min="3077" max="3077" width="9" style="124" customWidth="1"/>
    <col min="3078" max="3078" width="12.85546875" style="124" customWidth="1"/>
    <col min="3079" max="3079" width="5.42578125" style="124" customWidth="1"/>
    <col min="3080" max="3080" width="9.140625" style="124"/>
    <col min="3081" max="3081" width="9.85546875" style="124" bestFit="1" customWidth="1"/>
    <col min="3082" max="3082" width="14.42578125" style="124" customWidth="1"/>
    <col min="3083" max="3083" width="15.7109375" style="124" customWidth="1"/>
    <col min="3084" max="3084" width="1.85546875" style="124" customWidth="1"/>
    <col min="3085" max="3087" width="9.140625" style="124"/>
    <col min="3088" max="3088" width="7.140625" style="124" customWidth="1"/>
    <col min="3089" max="3089" width="9.140625" style="124"/>
    <col min="3090" max="3090" width="9.28515625" style="124" customWidth="1"/>
    <col min="3091" max="3091" width="11.42578125" style="124" customWidth="1"/>
    <col min="3092" max="3092" width="12.85546875" style="124" customWidth="1"/>
    <col min="3093" max="3093" width="5.42578125" style="124" customWidth="1"/>
    <col min="3094" max="3095" width="9.140625" style="124"/>
    <col min="3096" max="3096" width="9.5703125" style="124" customWidth="1"/>
    <col min="3097" max="3097" width="19" style="124" customWidth="1"/>
    <col min="3098" max="3328" width="9.140625" style="124"/>
    <col min="3329" max="3329" width="0.85546875" style="124" customWidth="1"/>
    <col min="3330" max="3330" width="5" style="124" customWidth="1"/>
    <col min="3331" max="3331" width="9.140625" style="124"/>
    <col min="3332" max="3332" width="9.28515625" style="124" customWidth="1"/>
    <col min="3333" max="3333" width="9" style="124" customWidth="1"/>
    <col min="3334" max="3334" width="12.85546875" style="124" customWidth="1"/>
    <col min="3335" max="3335" width="5.42578125" style="124" customWidth="1"/>
    <col min="3336" max="3336" width="9.140625" style="124"/>
    <col min="3337" max="3337" width="9.85546875" style="124" bestFit="1" customWidth="1"/>
    <col min="3338" max="3338" width="14.42578125" style="124" customWidth="1"/>
    <col min="3339" max="3339" width="15.7109375" style="124" customWidth="1"/>
    <col min="3340" max="3340" width="1.85546875" style="124" customWidth="1"/>
    <col min="3341" max="3343" width="9.140625" style="124"/>
    <col min="3344" max="3344" width="7.140625" style="124" customWidth="1"/>
    <col min="3345" max="3345" width="9.140625" style="124"/>
    <col min="3346" max="3346" width="9.28515625" style="124" customWidth="1"/>
    <col min="3347" max="3347" width="11.42578125" style="124" customWidth="1"/>
    <col min="3348" max="3348" width="12.85546875" style="124" customWidth="1"/>
    <col min="3349" max="3349" width="5.42578125" style="124" customWidth="1"/>
    <col min="3350" max="3351" width="9.140625" style="124"/>
    <col min="3352" max="3352" width="9.5703125" style="124" customWidth="1"/>
    <col min="3353" max="3353" width="19" style="124" customWidth="1"/>
    <col min="3354" max="3584" width="9.140625" style="124"/>
    <col min="3585" max="3585" width="0.85546875" style="124" customWidth="1"/>
    <col min="3586" max="3586" width="5" style="124" customWidth="1"/>
    <col min="3587" max="3587" width="9.140625" style="124"/>
    <col min="3588" max="3588" width="9.28515625" style="124" customWidth="1"/>
    <col min="3589" max="3589" width="9" style="124" customWidth="1"/>
    <col min="3590" max="3590" width="12.85546875" style="124" customWidth="1"/>
    <col min="3591" max="3591" width="5.42578125" style="124" customWidth="1"/>
    <col min="3592" max="3592" width="9.140625" style="124"/>
    <col min="3593" max="3593" width="9.85546875" style="124" bestFit="1" customWidth="1"/>
    <col min="3594" max="3594" width="14.42578125" style="124" customWidth="1"/>
    <col min="3595" max="3595" width="15.7109375" style="124" customWidth="1"/>
    <col min="3596" max="3596" width="1.85546875" style="124" customWidth="1"/>
    <col min="3597" max="3599" width="9.140625" style="124"/>
    <col min="3600" max="3600" width="7.140625" style="124" customWidth="1"/>
    <col min="3601" max="3601" width="9.140625" style="124"/>
    <col min="3602" max="3602" width="9.28515625" style="124" customWidth="1"/>
    <col min="3603" max="3603" width="11.42578125" style="124" customWidth="1"/>
    <col min="3604" max="3604" width="12.85546875" style="124" customWidth="1"/>
    <col min="3605" max="3605" width="5.42578125" style="124" customWidth="1"/>
    <col min="3606" max="3607" width="9.140625" style="124"/>
    <col min="3608" max="3608" width="9.5703125" style="124" customWidth="1"/>
    <col min="3609" max="3609" width="19" style="124" customWidth="1"/>
    <col min="3610" max="3840" width="9.140625" style="124"/>
    <col min="3841" max="3841" width="0.85546875" style="124" customWidth="1"/>
    <col min="3842" max="3842" width="5" style="124" customWidth="1"/>
    <col min="3843" max="3843" width="9.140625" style="124"/>
    <col min="3844" max="3844" width="9.28515625" style="124" customWidth="1"/>
    <col min="3845" max="3845" width="9" style="124" customWidth="1"/>
    <col min="3846" max="3846" width="12.85546875" style="124" customWidth="1"/>
    <col min="3847" max="3847" width="5.42578125" style="124" customWidth="1"/>
    <col min="3848" max="3848" width="9.140625" style="124"/>
    <col min="3849" max="3849" width="9.85546875" style="124" bestFit="1" customWidth="1"/>
    <col min="3850" max="3850" width="14.42578125" style="124" customWidth="1"/>
    <col min="3851" max="3851" width="15.7109375" style="124" customWidth="1"/>
    <col min="3852" max="3852" width="1.85546875" style="124" customWidth="1"/>
    <col min="3853" max="3855" width="9.140625" style="124"/>
    <col min="3856" max="3856" width="7.140625" style="124" customWidth="1"/>
    <col min="3857" max="3857" width="9.140625" style="124"/>
    <col min="3858" max="3858" width="9.28515625" style="124" customWidth="1"/>
    <col min="3859" max="3859" width="11.42578125" style="124" customWidth="1"/>
    <col min="3860" max="3860" width="12.85546875" style="124" customWidth="1"/>
    <col min="3861" max="3861" width="5.42578125" style="124" customWidth="1"/>
    <col min="3862" max="3863" width="9.140625" style="124"/>
    <col min="3864" max="3864" width="9.5703125" style="124" customWidth="1"/>
    <col min="3865" max="3865" width="19" style="124" customWidth="1"/>
    <col min="3866" max="4096" width="9.140625" style="124"/>
    <col min="4097" max="4097" width="0.85546875" style="124" customWidth="1"/>
    <col min="4098" max="4098" width="5" style="124" customWidth="1"/>
    <col min="4099" max="4099" width="9.140625" style="124"/>
    <col min="4100" max="4100" width="9.28515625" style="124" customWidth="1"/>
    <col min="4101" max="4101" width="9" style="124" customWidth="1"/>
    <col min="4102" max="4102" width="12.85546875" style="124" customWidth="1"/>
    <col min="4103" max="4103" width="5.42578125" style="124" customWidth="1"/>
    <col min="4104" max="4104" width="9.140625" style="124"/>
    <col min="4105" max="4105" width="9.85546875" style="124" bestFit="1" customWidth="1"/>
    <col min="4106" max="4106" width="14.42578125" style="124" customWidth="1"/>
    <col min="4107" max="4107" width="15.7109375" style="124" customWidth="1"/>
    <col min="4108" max="4108" width="1.85546875" style="124" customWidth="1"/>
    <col min="4109" max="4111" width="9.140625" style="124"/>
    <col min="4112" max="4112" width="7.140625" style="124" customWidth="1"/>
    <col min="4113" max="4113" width="9.140625" style="124"/>
    <col min="4114" max="4114" width="9.28515625" style="124" customWidth="1"/>
    <col min="4115" max="4115" width="11.42578125" style="124" customWidth="1"/>
    <col min="4116" max="4116" width="12.85546875" style="124" customWidth="1"/>
    <col min="4117" max="4117" width="5.42578125" style="124" customWidth="1"/>
    <col min="4118" max="4119" width="9.140625" style="124"/>
    <col min="4120" max="4120" width="9.5703125" style="124" customWidth="1"/>
    <col min="4121" max="4121" width="19" style="124" customWidth="1"/>
    <col min="4122" max="4352" width="9.140625" style="124"/>
    <col min="4353" max="4353" width="0.85546875" style="124" customWidth="1"/>
    <col min="4354" max="4354" width="5" style="124" customWidth="1"/>
    <col min="4355" max="4355" width="9.140625" style="124"/>
    <col min="4356" max="4356" width="9.28515625" style="124" customWidth="1"/>
    <col min="4357" max="4357" width="9" style="124" customWidth="1"/>
    <col min="4358" max="4358" width="12.85546875" style="124" customWidth="1"/>
    <col min="4359" max="4359" width="5.42578125" style="124" customWidth="1"/>
    <col min="4360" max="4360" width="9.140625" style="124"/>
    <col min="4361" max="4361" width="9.85546875" style="124" bestFit="1" customWidth="1"/>
    <col min="4362" max="4362" width="14.42578125" style="124" customWidth="1"/>
    <col min="4363" max="4363" width="15.7109375" style="124" customWidth="1"/>
    <col min="4364" max="4364" width="1.85546875" style="124" customWidth="1"/>
    <col min="4365" max="4367" width="9.140625" style="124"/>
    <col min="4368" max="4368" width="7.140625" style="124" customWidth="1"/>
    <col min="4369" max="4369" width="9.140625" style="124"/>
    <col min="4370" max="4370" width="9.28515625" style="124" customWidth="1"/>
    <col min="4371" max="4371" width="11.42578125" style="124" customWidth="1"/>
    <col min="4372" max="4372" width="12.85546875" style="124" customWidth="1"/>
    <col min="4373" max="4373" width="5.42578125" style="124" customWidth="1"/>
    <col min="4374" max="4375" width="9.140625" style="124"/>
    <col min="4376" max="4376" width="9.5703125" style="124" customWidth="1"/>
    <col min="4377" max="4377" width="19" style="124" customWidth="1"/>
    <col min="4378" max="4608" width="9.140625" style="124"/>
    <col min="4609" max="4609" width="0.85546875" style="124" customWidth="1"/>
    <col min="4610" max="4610" width="5" style="124" customWidth="1"/>
    <col min="4611" max="4611" width="9.140625" style="124"/>
    <col min="4612" max="4612" width="9.28515625" style="124" customWidth="1"/>
    <col min="4613" max="4613" width="9" style="124" customWidth="1"/>
    <col min="4614" max="4614" width="12.85546875" style="124" customWidth="1"/>
    <col min="4615" max="4615" width="5.42578125" style="124" customWidth="1"/>
    <col min="4616" max="4616" width="9.140625" style="124"/>
    <col min="4617" max="4617" width="9.85546875" style="124" bestFit="1" customWidth="1"/>
    <col min="4618" max="4618" width="14.42578125" style="124" customWidth="1"/>
    <col min="4619" max="4619" width="15.7109375" style="124" customWidth="1"/>
    <col min="4620" max="4620" width="1.85546875" style="124" customWidth="1"/>
    <col min="4621" max="4623" width="9.140625" style="124"/>
    <col min="4624" max="4624" width="7.140625" style="124" customWidth="1"/>
    <col min="4625" max="4625" width="9.140625" style="124"/>
    <col min="4626" max="4626" width="9.28515625" style="124" customWidth="1"/>
    <col min="4627" max="4627" width="11.42578125" style="124" customWidth="1"/>
    <col min="4628" max="4628" width="12.85546875" style="124" customWidth="1"/>
    <col min="4629" max="4629" width="5.42578125" style="124" customWidth="1"/>
    <col min="4630" max="4631" width="9.140625" style="124"/>
    <col min="4632" max="4632" width="9.5703125" style="124" customWidth="1"/>
    <col min="4633" max="4633" width="19" style="124" customWidth="1"/>
    <col min="4634" max="4864" width="9.140625" style="124"/>
    <col min="4865" max="4865" width="0.85546875" style="124" customWidth="1"/>
    <col min="4866" max="4866" width="5" style="124" customWidth="1"/>
    <col min="4867" max="4867" width="9.140625" style="124"/>
    <col min="4868" max="4868" width="9.28515625" style="124" customWidth="1"/>
    <col min="4869" max="4869" width="9" style="124" customWidth="1"/>
    <col min="4870" max="4870" width="12.85546875" style="124" customWidth="1"/>
    <col min="4871" max="4871" width="5.42578125" style="124" customWidth="1"/>
    <col min="4872" max="4872" width="9.140625" style="124"/>
    <col min="4873" max="4873" width="9.85546875" style="124" bestFit="1" customWidth="1"/>
    <col min="4874" max="4874" width="14.42578125" style="124" customWidth="1"/>
    <col min="4875" max="4875" width="15.7109375" style="124" customWidth="1"/>
    <col min="4876" max="4876" width="1.85546875" style="124" customWidth="1"/>
    <col min="4877" max="4879" width="9.140625" style="124"/>
    <col min="4880" max="4880" width="7.140625" style="124" customWidth="1"/>
    <col min="4881" max="4881" width="9.140625" style="124"/>
    <col min="4882" max="4882" width="9.28515625" style="124" customWidth="1"/>
    <col min="4883" max="4883" width="11.42578125" style="124" customWidth="1"/>
    <col min="4884" max="4884" width="12.85546875" style="124" customWidth="1"/>
    <col min="4885" max="4885" width="5.42578125" style="124" customWidth="1"/>
    <col min="4886" max="4887" width="9.140625" style="124"/>
    <col min="4888" max="4888" width="9.5703125" style="124" customWidth="1"/>
    <col min="4889" max="4889" width="19" style="124" customWidth="1"/>
    <col min="4890" max="5120" width="9.140625" style="124"/>
    <col min="5121" max="5121" width="0.85546875" style="124" customWidth="1"/>
    <col min="5122" max="5122" width="5" style="124" customWidth="1"/>
    <col min="5123" max="5123" width="9.140625" style="124"/>
    <col min="5124" max="5124" width="9.28515625" style="124" customWidth="1"/>
    <col min="5125" max="5125" width="9" style="124" customWidth="1"/>
    <col min="5126" max="5126" width="12.85546875" style="124" customWidth="1"/>
    <col min="5127" max="5127" width="5.42578125" style="124" customWidth="1"/>
    <col min="5128" max="5128" width="9.140625" style="124"/>
    <col min="5129" max="5129" width="9.85546875" style="124" bestFit="1" customWidth="1"/>
    <col min="5130" max="5130" width="14.42578125" style="124" customWidth="1"/>
    <col min="5131" max="5131" width="15.7109375" style="124" customWidth="1"/>
    <col min="5132" max="5132" width="1.85546875" style="124" customWidth="1"/>
    <col min="5133" max="5135" width="9.140625" style="124"/>
    <col min="5136" max="5136" width="7.140625" style="124" customWidth="1"/>
    <col min="5137" max="5137" width="9.140625" style="124"/>
    <col min="5138" max="5138" width="9.28515625" style="124" customWidth="1"/>
    <col min="5139" max="5139" width="11.42578125" style="124" customWidth="1"/>
    <col min="5140" max="5140" width="12.85546875" style="124" customWidth="1"/>
    <col min="5141" max="5141" width="5.42578125" style="124" customWidth="1"/>
    <col min="5142" max="5143" width="9.140625" style="124"/>
    <col min="5144" max="5144" width="9.5703125" style="124" customWidth="1"/>
    <col min="5145" max="5145" width="19" style="124" customWidth="1"/>
    <col min="5146" max="5376" width="9.140625" style="124"/>
    <col min="5377" max="5377" width="0.85546875" style="124" customWidth="1"/>
    <col min="5378" max="5378" width="5" style="124" customWidth="1"/>
    <col min="5379" max="5379" width="9.140625" style="124"/>
    <col min="5380" max="5380" width="9.28515625" style="124" customWidth="1"/>
    <col min="5381" max="5381" width="9" style="124" customWidth="1"/>
    <col min="5382" max="5382" width="12.85546875" style="124" customWidth="1"/>
    <col min="5383" max="5383" width="5.42578125" style="124" customWidth="1"/>
    <col min="5384" max="5384" width="9.140625" style="124"/>
    <col min="5385" max="5385" width="9.85546875" style="124" bestFit="1" customWidth="1"/>
    <col min="5386" max="5386" width="14.42578125" style="124" customWidth="1"/>
    <col min="5387" max="5387" width="15.7109375" style="124" customWidth="1"/>
    <col min="5388" max="5388" width="1.85546875" style="124" customWidth="1"/>
    <col min="5389" max="5391" width="9.140625" style="124"/>
    <col min="5392" max="5392" width="7.140625" style="124" customWidth="1"/>
    <col min="5393" max="5393" width="9.140625" style="124"/>
    <col min="5394" max="5394" width="9.28515625" style="124" customWidth="1"/>
    <col min="5395" max="5395" width="11.42578125" style="124" customWidth="1"/>
    <col min="5396" max="5396" width="12.85546875" style="124" customWidth="1"/>
    <col min="5397" max="5397" width="5.42578125" style="124" customWidth="1"/>
    <col min="5398" max="5399" width="9.140625" style="124"/>
    <col min="5400" max="5400" width="9.5703125" style="124" customWidth="1"/>
    <col min="5401" max="5401" width="19" style="124" customWidth="1"/>
    <col min="5402" max="5632" width="9.140625" style="124"/>
    <col min="5633" max="5633" width="0.85546875" style="124" customWidth="1"/>
    <col min="5634" max="5634" width="5" style="124" customWidth="1"/>
    <col min="5635" max="5635" width="9.140625" style="124"/>
    <col min="5636" max="5636" width="9.28515625" style="124" customWidth="1"/>
    <col min="5637" max="5637" width="9" style="124" customWidth="1"/>
    <col min="5638" max="5638" width="12.85546875" style="124" customWidth="1"/>
    <col min="5639" max="5639" width="5.42578125" style="124" customWidth="1"/>
    <col min="5640" max="5640" width="9.140625" style="124"/>
    <col min="5641" max="5641" width="9.85546875" style="124" bestFit="1" customWidth="1"/>
    <col min="5642" max="5642" width="14.42578125" style="124" customWidth="1"/>
    <col min="5643" max="5643" width="15.7109375" style="124" customWidth="1"/>
    <col min="5644" max="5644" width="1.85546875" style="124" customWidth="1"/>
    <col min="5645" max="5647" width="9.140625" style="124"/>
    <col min="5648" max="5648" width="7.140625" style="124" customWidth="1"/>
    <col min="5649" max="5649" width="9.140625" style="124"/>
    <col min="5650" max="5650" width="9.28515625" style="124" customWidth="1"/>
    <col min="5651" max="5651" width="11.42578125" style="124" customWidth="1"/>
    <col min="5652" max="5652" width="12.85546875" style="124" customWidth="1"/>
    <col min="5653" max="5653" width="5.42578125" style="124" customWidth="1"/>
    <col min="5654" max="5655" width="9.140625" style="124"/>
    <col min="5656" max="5656" width="9.5703125" style="124" customWidth="1"/>
    <col min="5657" max="5657" width="19" style="124" customWidth="1"/>
    <col min="5658" max="5888" width="9.140625" style="124"/>
    <col min="5889" max="5889" width="0.85546875" style="124" customWidth="1"/>
    <col min="5890" max="5890" width="5" style="124" customWidth="1"/>
    <col min="5891" max="5891" width="9.140625" style="124"/>
    <col min="5892" max="5892" width="9.28515625" style="124" customWidth="1"/>
    <col min="5893" max="5893" width="9" style="124" customWidth="1"/>
    <col min="5894" max="5894" width="12.85546875" style="124" customWidth="1"/>
    <col min="5895" max="5895" width="5.42578125" style="124" customWidth="1"/>
    <col min="5896" max="5896" width="9.140625" style="124"/>
    <col min="5897" max="5897" width="9.85546875" style="124" bestFit="1" customWidth="1"/>
    <col min="5898" max="5898" width="14.42578125" style="124" customWidth="1"/>
    <col min="5899" max="5899" width="15.7109375" style="124" customWidth="1"/>
    <col min="5900" max="5900" width="1.85546875" style="124" customWidth="1"/>
    <col min="5901" max="5903" width="9.140625" style="124"/>
    <col min="5904" max="5904" width="7.140625" style="124" customWidth="1"/>
    <col min="5905" max="5905" width="9.140625" style="124"/>
    <col min="5906" max="5906" width="9.28515625" style="124" customWidth="1"/>
    <col min="5907" max="5907" width="11.42578125" style="124" customWidth="1"/>
    <col min="5908" max="5908" width="12.85546875" style="124" customWidth="1"/>
    <col min="5909" max="5909" width="5.42578125" style="124" customWidth="1"/>
    <col min="5910" max="5911" width="9.140625" style="124"/>
    <col min="5912" max="5912" width="9.5703125" style="124" customWidth="1"/>
    <col min="5913" max="5913" width="19" style="124" customWidth="1"/>
    <col min="5914" max="6144" width="9.140625" style="124"/>
    <col min="6145" max="6145" width="0.85546875" style="124" customWidth="1"/>
    <col min="6146" max="6146" width="5" style="124" customWidth="1"/>
    <col min="6147" max="6147" width="9.140625" style="124"/>
    <col min="6148" max="6148" width="9.28515625" style="124" customWidth="1"/>
    <col min="6149" max="6149" width="9" style="124" customWidth="1"/>
    <col min="6150" max="6150" width="12.85546875" style="124" customWidth="1"/>
    <col min="6151" max="6151" width="5.42578125" style="124" customWidth="1"/>
    <col min="6152" max="6152" width="9.140625" style="124"/>
    <col min="6153" max="6153" width="9.85546875" style="124" bestFit="1" customWidth="1"/>
    <col min="6154" max="6154" width="14.42578125" style="124" customWidth="1"/>
    <col min="6155" max="6155" width="15.7109375" style="124" customWidth="1"/>
    <col min="6156" max="6156" width="1.85546875" style="124" customWidth="1"/>
    <col min="6157" max="6159" width="9.140625" style="124"/>
    <col min="6160" max="6160" width="7.140625" style="124" customWidth="1"/>
    <col min="6161" max="6161" width="9.140625" style="124"/>
    <col min="6162" max="6162" width="9.28515625" style="124" customWidth="1"/>
    <col min="6163" max="6163" width="11.42578125" style="124" customWidth="1"/>
    <col min="6164" max="6164" width="12.85546875" style="124" customWidth="1"/>
    <col min="6165" max="6165" width="5.42578125" style="124" customWidth="1"/>
    <col min="6166" max="6167" width="9.140625" style="124"/>
    <col min="6168" max="6168" width="9.5703125" style="124" customWidth="1"/>
    <col min="6169" max="6169" width="19" style="124" customWidth="1"/>
    <col min="6170" max="6400" width="9.140625" style="124"/>
    <col min="6401" max="6401" width="0.85546875" style="124" customWidth="1"/>
    <col min="6402" max="6402" width="5" style="124" customWidth="1"/>
    <col min="6403" max="6403" width="9.140625" style="124"/>
    <col min="6404" max="6404" width="9.28515625" style="124" customWidth="1"/>
    <col min="6405" max="6405" width="9" style="124" customWidth="1"/>
    <col min="6406" max="6406" width="12.85546875" style="124" customWidth="1"/>
    <col min="6407" max="6407" width="5.42578125" style="124" customWidth="1"/>
    <col min="6408" max="6408" width="9.140625" style="124"/>
    <col min="6409" max="6409" width="9.85546875" style="124" bestFit="1" customWidth="1"/>
    <col min="6410" max="6410" width="14.42578125" style="124" customWidth="1"/>
    <col min="6411" max="6411" width="15.7109375" style="124" customWidth="1"/>
    <col min="6412" max="6412" width="1.85546875" style="124" customWidth="1"/>
    <col min="6413" max="6415" width="9.140625" style="124"/>
    <col min="6416" max="6416" width="7.140625" style="124" customWidth="1"/>
    <col min="6417" max="6417" width="9.140625" style="124"/>
    <col min="6418" max="6418" width="9.28515625" style="124" customWidth="1"/>
    <col min="6419" max="6419" width="11.42578125" style="124" customWidth="1"/>
    <col min="6420" max="6420" width="12.85546875" style="124" customWidth="1"/>
    <col min="6421" max="6421" width="5.42578125" style="124" customWidth="1"/>
    <col min="6422" max="6423" width="9.140625" style="124"/>
    <col min="6424" max="6424" width="9.5703125" style="124" customWidth="1"/>
    <col min="6425" max="6425" width="19" style="124" customWidth="1"/>
    <col min="6426" max="6656" width="9.140625" style="124"/>
    <col min="6657" max="6657" width="0.85546875" style="124" customWidth="1"/>
    <col min="6658" max="6658" width="5" style="124" customWidth="1"/>
    <col min="6659" max="6659" width="9.140625" style="124"/>
    <col min="6660" max="6660" width="9.28515625" style="124" customWidth="1"/>
    <col min="6661" max="6661" width="9" style="124" customWidth="1"/>
    <col min="6662" max="6662" width="12.85546875" style="124" customWidth="1"/>
    <col min="6663" max="6663" width="5.42578125" style="124" customWidth="1"/>
    <col min="6664" max="6664" width="9.140625" style="124"/>
    <col min="6665" max="6665" width="9.85546875" style="124" bestFit="1" customWidth="1"/>
    <col min="6666" max="6666" width="14.42578125" style="124" customWidth="1"/>
    <col min="6667" max="6667" width="15.7109375" style="124" customWidth="1"/>
    <col min="6668" max="6668" width="1.85546875" style="124" customWidth="1"/>
    <col min="6669" max="6671" width="9.140625" style="124"/>
    <col min="6672" max="6672" width="7.140625" style="124" customWidth="1"/>
    <col min="6673" max="6673" width="9.140625" style="124"/>
    <col min="6674" max="6674" width="9.28515625" style="124" customWidth="1"/>
    <col min="6675" max="6675" width="11.42578125" style="124" customWidth="1"/>
    <col min="6676" max="6676" width="12.85546875" style="124" customWidth="1"/>
    <col min="6677" max="6677" width="5.42578125" style="124" customWidth="1"/>
    <col min="6678" max="6679" width="9.140625" style="124"/>
    <col min="6680" max="6680" width="9.5703125" style="124" customWidth="1"/>
    <col min="6681" max="6681" width="19" style="124" customWidth="1"/>
    <col min="6682" max="6912" width="9.140625" style="124"/>
    <col min="6913" max="6913" width="0.85546875" style="124" customWidth="1"/>
    <col min="6914" max="6914" width="5" style="124" customWidth="1"/>
    <col min="6915" max="6915" width="9.140625" style="124"/>
    <col min="6916" max="6916" width="9.28515625" style="124" customWidth="1"/>
    <col min="6917" max="6917" width="9" style="124" customWidth="1"/>
    <col min="6918" max="6918" width="12.85546875" style="124" customWidth="1"/>
    <col min="6919" max="6919" width="5.42578125" style="124" customWidth="1"/>
    <col min="6920" max="6920" width="9.140625" style="124"/>
    <col min="6921" max="6921" width="9.85546875" style="124" bestFit="1" customWidth="1"/>
    <col min="6922" max="6922" width="14.42578125" style="124" customWidth="1"/>
    <col min="6923" max="6923" width="15.7109375" style="124" customWidth="1"/>
    <col min="6924" max="6924" width="1.85546875" style="124" customWidth="1"/>
    <col min="6925" max="6927" width="9.140625" style="124"/>
    <col min="6928" max="6928" width="7.140625" style="124" customWidth="1"/>
    <col min="6929" max="6929" width="9.140625" style="124"/>
    <col min="6930" max="6930" width="9.28515625" style="124" customWidth="1"/>
    <col min="6931" max="6931" width="11.42578125" style="124" customWidth="1"/>
    <col min="6932" max="6932" width="12.85546875" style="124" customWidth="1"/>
    <col min="6933" max="6933" width="5.42578125" style="124" customWidth="1"/>
    <col min="6934" max="6935" width="9.140625" style="124"/>
    <col min="6936" max="6936" width="9.5703125" style="124" customWidth="1"/>
    <col min="6937" max="6937" width="19" style="124" customWidth="1"/>
    <col min="6938" max="7168" width="9.140625" style="124"/>
    <col min="7169" max="7169" width="0.85546875" style="124" customWidth="1"/>
    <col min="7170" max="7170" width="5" style="124" customWidth="1"/>
    <col min="7171" max="7171" width="9.140625" style="124"/>
    <col min="7172" max="7172" width="9.28515625" style="124" customWidth="1"/>
    <col min="7173" max="7173" width="9" style="124" customWidth="1"/>
    <col min="7174" max="7174" width="12.85546875" style="124" customWidth="1"/>
    <col min="7175" max="7175" width="5.42578125" style="124" customWidth="1"/>
    <col min="7176" max="7176" width="9.140625" style="124"/>
    <col min="7177" max="7177" width="9.85546875" style="124" bestFit="1" customWidth="1"/>
    <col min="7178" max="7178" width="14.42578125" style="124" customWidth="1"/>
    <col min="7179" max="7179" width="15.7109375" style="124" customWidth="1"/>
    <col min="7180" max="7180" width="1.85546875" style="124" customWidth="1"/>
    <col min="7181" max="7183" width="9.140625" style="124"/>
    <col min="7184" max="7184" width="7.140625" style="124" customWidth="1"/>
    <col min="7185" max="7185" width="9.140625" style="124"/>
    <col min="7186" max="7186" width="9.28515625" style="124" customWidth="1"/>
    <col min="7187" max="7187" width="11.42578125" style="124" customWidth="1"/>
    <col min="7188" max="7188" width="12.85546875" style="124" customWidth="1"/>
    <col min="7189" max="7189" width="5.42578125" style="124" customWidth="1"/>
    <col min="7190" max="7191" width="9.140625" style="124"/>
    <col min="7192" max="7192" width="9.5703125" style="124" customWidth="1"/>
    <col min="7193" max="7193" width="19" style="124" customWidth="1"/>
    <col min="7194" max="7424" width="9.140625" style="124"/>
    <col min="7425" max="7425" width="0.85546875" style="124" customWidth="1"/>
    <col min="7426" max="7426" width="5" style="124" customWidth="1"/>
    <col min="7427" max="7427" width="9.140625" style="124"/>
    <col min="7428" max="7428" width="9.28515625" style="124" customWidth="1"/>
    <col min="7429" max="7429" width="9" style="124" customWidth="1"/>
    <col min="7430" max="7430" width="12.85546875" style="124" customWidth="1"/>
    <col min="7431" max="7431" width="5.42578125" style="124" customWidth="1"/>
    <col min="7432" max="7432" width="9.140625" style="124"/>
    <col min="7433" max="7433" width="9.85546875" style="124" bestFit="1" customWidth="1"/>
    <col min="7434" max="7434" width="14.42578125" style="124" customWidth="1"/>
    <col min="7435" max="7435" width="15.7109375" style="124" customWidth="1"/>
    <col min="7436" max="7436" width="1.85546875" style="124" customWidth="1"/>
    <col min="7437" max="7439" width="9.140625" style="124"/>
    <col min="7440" max="7440" width="7.140625" style="124" customWidth="1"/>
    <col min="7441" max="7441" width="9.140625" style="124"/>
    <col min="7442" max="7442" width="9.28515625" style="124" customWidth="1"/>
    <col min="7443" max="7443" width="11.42578125" style="124" customWidth="1"/>
    <col min="7444" max="7444" width="12.85546875" style="124" customWidth="1"/>
    <col min="7445" max="7445" width="5.42578125" style="124" customWidth="1"/>
    <col min="7446" max="7447" width="9.140625" style="124"/>
    <col min="7448" max="7448" width="9.5703125" style="124" customWidth="1"/>
    <col min="7449" max="7449" width="19" style="124" customWidth="1"/>
    <col min="7450" max="7680" width="9.140625" style="124"/>
    <col min="7681" max="7681" width="0.85546875" style="124" customWidth="1"/>
    <col min="7682" max="7682" width="5" style="124" customWidth="1"/>
    <col min="7683" max="7683" width="9.140625" style="124"/>
    <col min="7684" max="7684" width="9.28515625" style="124" customWidth="1"/>
    <col min="7685" max="7685" width="9" style="124" customWidth="1"/>
    <col min="7686" max="7686" width="12.85546875" style="124" customWidth="1"/>
    <col min="7687" max="7687" width="5.42578125" style="124" customWidth="1"/>
    <col min="7688" max="7688" width="9.140625" style="124"/>
    <col min="7689" max="7689" width="9.85546875" style="124" bestFit="1" customWidth="1"/>
    <col min="7690" max="7690" width="14.42578125" style="124" customWidth="1"/>
    <col min="7691" max="7691" width="15.7109375" style="124" customWidth="1"/>
    <col min="7692" max="7692" width="1.85546875" style="124" customWidth="1"/>
    <col min="7693" max="7695" width="9.140625" style="124"/>
    <col min="7696" max="7696" width="7.140625" style="124" customWidth="1"/>
    <col min="7697" max="7697" width="9.140625" style="124"/>
    <col min="7698" max="7698" width="9.28515625" style="124" customWidth="1"/>
    <col min="7699" max="7699" width="11.42578125" style="124" customWidth="1"/>
    <col min="7700" max="7700" width="12.85546875" style="124" customWidth="1"/>
    <col min="7701" max="7701" width="5.42578125" style="124" customWidth="1"/>
    <col min="7702" max="7703" width="9.140625" style="124"/>
    <col min="7704" max="7704" width="9.5703125" style="124" customWidth="1"/>
    <col min="7705" max="7705" width="19" style="124" customWidth="1"/>
    <col min="7706" max="7936" width="9.140625" style="124"/>
    <col min="7937" max="7937" width="0.85546875" style="124" customWidth="1"/>
    <col min="7938" max="7938" width="5" style="124" customWidth="1"/>
    <col min="7939" max="7939" width="9.140625" style="124"/>
    <col min="7940" max="7940" width="9.28515625" style="124" customWidth="1"/>
    <col min="7941" max="7941" width="9" style="124" customWidth="1"/>
    <col min="7942" max="7942" width="12.85546875" style="124" customWidth="1"/>
    <col min="7943" max="7943" width="5.42578125" style="124" customWidth="1"/>
    <col min="7944" max="7944" width="9.140625" style="124"/>
    <col min="7945" max="7945" width="9.85546875" style="124" bestFit="1" customWidth="1"/>
    <col min="7946" max="7946" width="14.42578125" style="124" customWidth="1"/>
    <col min="7947" max="7947" width="15.7109375" style="124" customWidth="1"/>
    <col min="7948" max="7948" width="1.85546875" style="124" customWidth="1"/>
    <col min="7949" max="7951" width="9.140625" style="124"/>
    <col min="7952" max="7952" width="7.140625" style="124" customWidth="1"/>
    <col min="7953" max="7953" width="9.140625" style="124"/>
    <col min="7954" max="7954" width="9.28515625" style="124" customWidth="1"/>
    <col min="7955" max="7955" width="11.42578125" style="124" customWidth="1"/>
    <col min="7956" max="7956" width="12.85546875" style="124" customWidth="1"/>
    <col min="7957" max="7957" width="5.42578125" style="124" customWidth="1"/>
    <col min="7958" max="7959" width="9.140625" style="124"/>
    <col min="7960" max="7960" width="9.5703125" style="124" customWidth="1"/>
    <col min="7961" max="7961" width="19" style="124" customWidth="1"/>
    <col min="7962" max="8192" width="9.140625" style="124"/>
    <col min="8193" max="8193" width="0.85546875" style="124" customWidth="1"/>
    <col min="8194" max="8194" width="5" style="124" customWidth="1"/>
    <col min="8195" max="8195" width="9.140625" style="124"/>
    <col min="8196" max="8196" width="9.28515625" style="124" customWidth="1"/>
    <col min="8197" max="8197" width="9" style="124" customWidth="1"/>
    <col min="8198" max="8198" width="12.85546875" style="124" customWidth="1"/>
    <col min="8199" max="8199" width="5.42578125" style="124" customWidth="1"/>
    <col min="8200" max="8200" width="9.140625" style="124"/>
    <col min="8201" max="8201" width="9.85546875" style="124" bestFit="1" customWidth="1"/>
    <col min="8202" max="8202" width="14.42578125" style="124" customWidth="1"/>
    <col min="8203" max="8203" width="15.7109375" style="124" customWidth="1"/>
    <col min="8204" max="8204" width="1.85546875" style="124" customWidth="1"/>
    <col min="8205" max="8207" width="9.140625" style="124"/>
    <col min="8208" max="8208" width="7.140625" style="124" customWidth="1"/>
    <col min="8209" max="8209" width="9.140625" style="124"/>
    <col min="8210" max="8210" width="9.28515625" style="124" customWidth="1"/>
    <col min="8211" max="8211" width="11.42578125" style="124" customWidth="1"/>
    <col min="8212" max="8212" width="12.85546875" style="124" customWidth="1"/>
    <col min="8213" max="8213" width="5.42578125" style="124" customWidth="1"/>
    <col min="8214" max="8215" width="9.140625" style="124"/>
    <col min="8216" max="8216" width="9.5703125" style="124" customWidth="1"/>
    <col min="8217" max="8217" width="19" style="124" customWidth="1"/>
    <col min="8218" max="8448" width="9.140625" style="124"/>
    <col min="8449" max="8449" width="0.85546875" style="124" customWidth="1"/>
    <col min="8450" max="8450" width="5" style="124" customWidth="1"/>
    <col min="8451" max="8451" width="9.140625" style="124"/>
    <col min="8452" max="8452" width="9.28515625" style="124" customWidth="1"/>
    <col min="8453" max="8453" width="9" style="124" customWidth="1"/>
    <col min="8454" max="8454" width="12.85546875" style="124" customWidth="1"/>
    <col min="8455" max="8455" width="5.42578125" style="124" customWidth="1"/>
    <col min="8456" max="8456" width="9.140625" style="124"/>
    <col min="8457" max="8457" width="9.85546875" style="124" bestFit="1" customWidth="1"/>
    <col min="8458" max="8458" width="14.42578125" style="124" customWidth="1"/>
    <col min="8459" max="8459" width="15.7109375" style="124" customWidth="1"/>
    <col min="8460" max="8460" width="1.85546875" style="124" customWidth="1"/>
    <col min="8461" max="8463" width="9.140625" style="124"/>
    <col min="8464" max="8464" width="7.140625" style="124" customWidth="1"/>
    <col min="8465" max="8465" width="9.140625" style="124"/>
    <col min="8466" max="8466" width="9.28515625" style="124" customWidth="1"/>
    <col min="8467" max="8467" width="11.42578125" style="124" customWidth="1"/>
    <col min="8468" max="8468" width="12.85546875" style="124" customWidth="1"/>
    <col min="8469" max="8469" width="5.42578125" style="124" customWidth="1"/>
    <col min="8470" max="8471" width="9.140625" style="124"/>
    <col min="8472" max="8472" width="9.5703125" style="124" customWidth="1"/>
    <col min="8473" max="8473" width="19" style="124" customWidth="1"/>
    <col min="8474" max="8704" width="9.140625" style="124"/>
    <col min="8705" max="8705" width="0.85546875" style="124" customWidth="1"/>
    <col min="8706" max="8706" width="5" style="124" customWidth="1"/>
    <col min="8707" max="8707" width="9.140625" style="124"/>
    <col min="8708" max="8708" width="9.28515625" style="124" customWidth="1"/>
    <col min="8709" max="8709" width="9" style="124" customWidth="1"/>
    <col min="8710" max="8710" width="12.85546875" style="124" customWidth="1"/>
    <col min="8711" max="8711" width="5.42578125" style="124" customWidth="1"/>
    <col min="8712" max="8712" width="9.140625" style="124"/>
    <col min="8713" max="8713" width="9.85546875" style="124" bestFit="1" customWidth="1"/>
    <col min="8714" max="8714" width="14.42578125" style="124" customWidth="1"/>
    <col min="8715" max="8715" width="15.7109375" style="124" customWidth="1"/>
    <col min="8716" max="8716" width="1.85546875" style="124" customWidth="1"/>
    <col min="8717" max="8719" width="9.140625" style="124"/>
    <col min="8720" max="8720" width="7.140625" style="124" customWidth="1"/>
    <col min="8721" max="8721" width="9.140625" style="124"/>
    <col min="8722" max="8722" width="9.28515625" style="124" customWidth="1"/>
    <col min="8723" max="8723" width="11.42578125" style="124" customWidth="1"/>
    <col min="8724" max="8724" width="12.85546875" style="124" customWidth="1"/>
    <col min="8725" max="8725" width="5.42578125" style="124" customWidth="1"/>
    <col min="8726" max="8727" width="9.140625" style="124"/>
    <col min="8728" max="8728" width="9.5703125" style="124" customWidth="1"/>
    <col min="8729" max="8729" width="19" style="124" customWidth="1"/>
    <col min="8730" max="8960" width="9.140625" style="124"/>
    <col min="8961" max="8961" width="0.85546875" style="124" customWidth="1"/>
    <col min="8962" max="8962" width="5" style="124" customWidth="1"/>
    <col min="8963" max="8963" width="9.140625" style="124"/>
    <col min="8964" max="8964" width="9.28515625" style="124" customWidth="1"/>
    <col min="8965" max="8965" width="9" style="124" customWidth="1"/>
    <col min="8966" max="8966" width="12.85546875" style="124" customWidth="1"/>
    <col min="8967" max="8967" width="5.42578125" style="124" customWidth="1"/>
    <col min="8968" max="8968" width="9.140625" style="124"/>
    <col min="8969" max="8969" width="9.85546875" style="124" bestFit="1" customWidth="1"/>
    <col min="8970" max="8970" width="14.42578125" style="124" customWidth="1"/>
    <col min="8971" max="8971" width="15.7109375" style="124" customWidth="1"/>
    <col min="8972" max="8972" width="1.85546875" style="124" customWidth="1"/>
    <col min="8973" max="8975" width="9.140625" style="124"/>
    <col min="8976" max="8976" width="7.140625" style="124" customWidth="1"/>
    <col min="8977" max="8977" width="9.140625" style="124"/>
    <col min="8978" max="8978" width="9.28515625" style="124" customWidth="1"/>
    <col min="8979" max="8979" width="11.42578125" style="124" customWidth="1"/>
    <col min="8980" max="8980" width="12.85546875" style="124" customWidth="1"/>
    <col min="8981" max="8981" width="5.42578125" style="124" customWidth="1"/>
    <col min="8982" max="8983" width="9.140625" style="124"/>
    <col min="8984" max="8984" width="9.5703125" style="124" customWidth="1"/>
    <col min="8985" max="8985" width="19" style="124" customWidth="1"/>
    <col min="8986" max="9216" width="9.140625" style="124"/>
    <col min="9217" max="9217" width="0.85546875" style="124" customWidth="1"/>
    <col min="9218" max="9218" width="5" style="124" customWidth="1"/>
    <col min="9219" max="9219" width="9.140625" style="124"/>
    <col min="9220" max="9220" width="9.28515625" style="124" customWidth="1"/>
    <col min="9221" max="9221" width="9" style="124" customWidth="1"/>
    <col min="9222" max="9222" width="12.85546875" style="124" customWidth="1"/>
    <col min="9223" max="9223" width="5.42578125" style="124" customWidth="1"/>
    <col min="9224" max="9224" width="9.140625" style="124"/>
    <col min="9225" max="9225" width="9.85546875" style="124" bestFit="1" customWidth="1"/>
    <col min="9226" max="9226" width="14.42578125" style="124" customWidth="1"/>
    <col min="9227" max="9227" width="15.7109375" style="124" customWidth="1"/>
    <col min="9228" max="9228" width="1.85546875" style="124" customWidth="1"/>
    <col min="9229" max="9231" width="9.140625" style="124"/>
    <col min="9232" max="9232" width="7.140625" style="124" customWidth="1"/>
    <col min="9233" max="9233" width="9.140625" style="124"/>
    <col min="9234" max="9234" width="9.28515625" style="124" customWidth="1"/>
    <col min="9235" max="9235" width="11.42578125" style="124" customWidth="1"/>
    <col min="9236" max="9236" width="12.85546875" style="124" customWidth="1"/>
    <col min="9237" max="9237" width="5.42578125" style="124" customWidth="1"/>
    <col min="9238" max="9239" width="9.140625" style="124"/>
    <col min="9240" max="9240" width="9.5703125" style="124" customWidth="1"/>
    <col min="9241" max="9241" width="19" style="124" customWidth="1"/>
    <col min="9242" max="9472" width="9.140625" style="124"/>
    <col min="9473" max="9473" width="0.85546875" style="124" customWidth="1"/>
    <col min="9474" max="9474" width="5" style="124" customWidth="1"/>
    <col min="9475" max="9475" width="9.140625" style="124"/>
    <col min="9476" max="9476" width="9.28515625" style="124" customWidth="1"/>
    <col min="9477" max="9477" width="9" style="124" customWidth="1"/>
    <col min="9478" max="9478" width="12.85546875" style="124" customWidth="1"/>
    <col min="9479" max="9479" width="5.42578125" style="124" customWidth="1"/>
    <col min="9480" max="9480" width="9.140625" style="124"/>
    <col min="9481" max="9481" width="9.85546875" style="124" bestFit="1" customWidth="1"/>
    <col min="9482" max="9482" width="14.42578125" style="124" customWidth="1"/>
    <col min="9483" max="9483" width="15.7109375" style="124" customWidth="1"/>
    <col min="9484" max="9484" width="1.85546875" style="124" customWidth="1"/>
    <col min="9485" max="9487" width="9.140625" style="124"/>
    <col min="9488" max="9488" width="7.140625" style="124" customWidth="1"/>
    <col min="9489" max="9489" width="9.140625" style="124"/>
    <col min="9490" max="9490" width="9.28515625" style="124" customWidth="1"/>
    <col min="9491" max="9491" width="11.42578125" style="124" customWidth="1"/>
    <col min="9492" max="9492" width="12.85546875" style="124" customWidth="1"/>
    <col min="9493" max="9493" width="5.42578125" style="124" customWidth="1"/>
    <col min="9494" max="9495" width="9.140625" style="124"/>
    <col min="9496" max="9496" width="9.5703125" style="124" customWidth="1"/>
    <col min="9497" max="9497" width="19" style="124" customWidth="1"/>
    <col min="9498" max="9728" width="9.140625" style="124"/>
    <col min="9729" max="9729" width="0.85546875" style="124" customWidth="1"/>
    <col min="9730" max="9730" width="5" style="124" customWidth="1"/>
    <col min="9731" max="9731" width="9.140625" style="124"/>
    <col min="9732" max="9732" width="9.28515625" style="124" customWidth="1"/>
    <col min="9733" max="9733" width="9" style="124" customWidth="1"/>
    <col min="9734" max="9734" width="12.85546875" style="124" customWidth="1"/>
    <col min="9735" max="9735" width="5.42578125" style="124" customWidth="1"/>
    <col min="9736" max="9736" width="9.140625" style="124"/>
    <col min="9737" max="9737" width="9.85546875" style="124" bestFit="1" customWidth="1"/>
    <col min="9738" max="9738" width="14.42578125" style="124" customWidth="1"/>
    <col min="9739" max="9739" width="15.7109375" style="124" customWidth="1"/>
    <col min="9740" max="9740" width="1.85546875" style="124" customWidth="1"/>
    <col min="9741" max="9743" width="9.140625" style="124"/>
    <col min="9744" max="9744" width="7.140625" style="124" customWidth="1"/>
    <col min="9745" max="9745" width="9.140625" style="124"/>
    <col min="9746" max="9746" width="9.28515625" style="124" customWidth="1"/>
    <col min="9747" max="9747" width="11.42578125" style="124" customWidth="1"/>
    <col min="9748" max="9748" width="12.85546875" style="124" customWidth="1"/>
    <col min="9749" max="9749" width="5.42578125" style="124" customWidth="1"/>
    <col min="9750" max="9751" width="9.140625" style="124"/>
    <col min="9752" max="9752" width="9.5703125" style="124" customWidth="1"/>
    <col min="9753" max="9753" width="19" style="124" customWidth="1"/>
    <col min="9754" max="9984" width="9.140625" style="124"/>
    <col min="9985" max="9985" width="0.85546875" style="124" customWidth="1"/>
    <col min="9986" max="9986" width="5" style="124" customWidth="1"/>
    <col min="9987" max="9987" width="9.140625" style="124"/>
    <col min="9988" max="9988" width="9.28515625" style="124" customWidth="1"/>
    <col min="9989" max="9989" width="9" style="124" customWidth="1"/>
    <col min="9990" max="9990" width="12.85546875" style="124" customWidth="1"/>
    <col min="9991" max="9991" width="5.42578125" style="124" customWidth="1"/>
    <col min="9992" max="9992" width="9.140625" style="124"/>
    <col min="9993" max="9993" width="9.85546875" style="124" bestFit="1" customWidth="1"/>
    <col min="9994" max="9994" width="14.42578125" style="124" customWidth="1"/>
    <col min="9995" max="9995" width="15.7109375" style="124" customWidth="1"/>
    <col min="9996" max="9996" width="1.85546875" style="124" customWidth="1"/>
    <col min="9997" max="9999" width="9.140625" style="124"/>
    <col min="10000" max="10000" width="7.140625" style="124" customWidth="1"/>
    <col min="10001" max="10001" width="9.140625" style="124"/>
    <col min="10002" max="10002" width="9.28515625" style="124" customWidth="1"/>
    <col min="10003" max="10003" width="11.42578125" style="124" customWidth="1"/>
    <col min="10004" max="10004" width="12.85546875" style="124" customWidth="1"/>
    <col min="10005" max="10005" width="5.42578125" style="124" customWidth="1"/>
    <col min="10006" max="10007" width="9.140625" style="124"/>
    <col min="10008" max="10008" width="9.5703125" style="124" customWidth="1"/>
    <col min="10009" max="10009" width="19" style="124" customWidth="1"/>
    <col min="10010" max="10240" width="9.140625" style="124"/>
    <col min="10241" max="10241" width="0.85546875" style="124" customWidth="1"/>
    <col min="10242" max="10242" width="5" style="124" customWidth="1"/>
    <col min="10243" max="10243" width="9.140625" style="124"/>
    <col min="10244" max="10244" width="9.28515625" style="124" customWidth="1"/>
    <col min="10245" max="10245" width="9" style="124" customWidth="1"/>
    <col min="10246" max="10246" width="12.85546875" style="124" customWidth="1"/>
    <col min="10247" max="10247" width="5.42578125" style="124" customWidth="1"/>
    <col min="10248" max="10248" width="9.140625" style="124"/>
    <col min="10249" max="10249" width="9.85546875" style="124" bestFit="1" customWidth="1"/>
    <col min="10250" max="10250" width="14.42578125" style="124" customWidth="1"/>
    <col min="10251" max="10251" width="15.7109375" style="124" customWidth="1"/>
    <col min="10252" max="10252" width="1.85546875" style="124" customWidth="1"/>
    <col min="10253" max="10255" width="9.140625" style="124"/>
    <col min="10256" max="10256" width="7.140625" style="124" customWidth="1"/>
    <col min="10257" max="10257" width="9.140625" style="124"/>
    <col min="10258" max="10258" width="9.28515625" style="124" customWidth="1"/>
    <col min="10259" max="10259" width="11.42578125" style="124" customWidth="1"/>
    <col min="10260" max="10260" width="12.85546875" style="124" customWidth="1"/>
    <col min="10261" max="10261" width="5.42578125" style="124" customWidth="1"/>
    <col min="10262" max="10263" width="9.140625" style="124"/>
    <col min="10264" max="10264" width="9.5703125" style="124" customWidth="1"/>
    <col min="10265" max="10265" width="19" style="124" customWidth="1"/>
    <col min="10266" max="10496" width="9.140625" style="124"/>
    <col min="10497" max="10497" width="0.85546875" style="124" customWidth="1"/>
    <col min="10498" max="10498" width="5" style="124" customWidth="1"/>
    <col min="10499" max="10499" width="9.140625" style="124"/>
    <col min="10500" max="10500" width="9.28515625" style="124" customWidth="1"/>
    <col min="10501" max="10501" width="9" style="124" customWidth="1"/>
    <col min="10502" max="10502" width="12.85546875" style="124" customWidth="1"/>
    <col min="10503" max="10503" width="5.42578125" style="124" customWidth="1"/>
    <col min="10504" max="10504" width="9.140625" style="124"/>
    <col min="10505" max="10505" width="9.85546875" style="124" bestFit="1" customWidth="1"/>
    <col min="10506" max="10506" width="14.42578125" style="124" customWidth="1"/>
    <col min="10507" max="10507" width="15.7109375" style="124" customWidth="1"/>
    <col min="10508" max="10508" width="1.85546875" style="124" customWidth="1"/>
    <col min="10509" max="10511" width="9.140625" style="124"/>
    <col min="10512" max="10512" width="7.140625" style="124" customWidth="1"/>
    <col min="10513" max="10513" width="9.140625" style="124"/>
    <col min="10514" max="10514" width="9.28515625" style="124" customWidth="1"/>
    <col min="10515" max="10515" width="11.42578125" style="124" customWidth="1"/>
    <col min="10516" max="10516" width="12.85546875" style="124" customWidth="1"/>
    <col min="10517" max="10517" width="5.42578125" style="124" customWidth="1"/>
    <col min="10518" max="10519" width="9.140625" style="124"/>
    <col min="10520" max="10520" width="9.5703125" style="124" customWidth="1"/>
    <col min="10521" max="10521" width="19" style="124" customWidth="1"/>
    <col min="10522" max="10752" width="9.140625" style="124"/>
    <col min="10753" max="10753" width="0.85546875" style="124" customWidth="1"/>
    <col min="10754" max="10754" width="5" style="124" customWidth="1"/>
    <col min="10755" max="10755" width="9.140625" style="124"/>
    <col min="10756" max="10756" width="9.28515625" style="124" customWidth="1"/>
    <col min="10757" max="10757" width="9" style="124" customWidth="1"/>
    <col min="10758" max="10758" width="12.85546875" style="124" customWidth="1"/>
    <col min="10759" max="10759" width="5.42578125" style="124" customWidth="1"/>
    <col min="10760" max="10760" width="9.140625" style="124"/>
    <col min="10761" max="10761" width="9.85546875" style="124" bestFit="1" customWidth="1"/>
    <col min="10762" max="10762" width="14.42578125" style="124" customWidth="1"/>
    <col min="10763" max="10763" width="15.7109375" style="124" customWidth="1"/>
    <col min="10764" max="10764" width="1.85546875" style="124" customWidth="1"/>
    <col min="10765" max="10767" width="9.140625" style="124"/>
    <col min="10768" max="10768" width="7.140625" style="124" customWidth="1"/>
    <col min="10769" max="10769" width="9.140625" style="124"/>
    <col min="10770" max="10770" width="9.28515625" style="124" customWidth="1"/>
    <col min="10771" max="10771" width="11.42578125" style="124" customWidth="1"/>
    <col min="10772" max="10772" width="12.85546875" style="124" customWidth="1"/>
    <col min="10773" max="10773" width="5.42578125" style="124" customWidth="1"/>
    <col min="10774" max="10775" width="9.140625" style="124"/>
    <col min="10776" max="10776" width="9.5703125" style="124" customWidth="1"/>
    <col min="10777" max="10777" width="19" style="124" customWidth="1"/>
    <col min="10778" max="11008" width="9.140625" style="124"/>
    <col min="11009" max="11009" width="0.85546875" style="124" customWidth="1"/>
    <col min="11010" max="11010" width="5" style="124" customWidth="1"/>
    <col min="11011" max="11011" width="9.140625" style="124"/>
    <col min="11012" max="11012" width="9.28515625" style="124" customWidth="1"/>
    <col min="11013" max="11013" width="9" style="124" customWidth="1"/>
    <col min="11014" max="11014" width="12.85546875" style="124" customWidth="1"/>
    <col min="11015" max="11015" width="5.42578125" style="124" customWidth="1"/>
    <col min="11016" max="11016" width="9.140625" style="124"/>
    <col min="11017" max="11017" width="9.85546875" style="124" bestFit="1" customWidth="1"/>
    <col min="11018" max="11018" width="14.42578125" style="124" customWidth="1"/>
    <col min="11019" max="11019" width="15.7109375" style="124" customWidth="1"/>
    <col min="11020" max="11020" width="1.85546875" style="124" customWidth="1"/>
    <col min="11021" max="11023" width="9.140625" style="124"/>
    <col min="11024" max="11024" width="7.140625" style="124" customWidth="1"/>
    <col min="11025" max="11025" width="9.140625" style="124"/>
    <col min="11026" max="11026" width="9.28515625" style="124" customWidth="1"/>
    <col min="11027" max="11027" width="11.42578125" style="124" customWidth="1"/>
    <col min="11028" max="11028" width="12.85546875" style="124" customWidth="1"/>
    <col min="11029" max="11029" width="5.42578125" style="124" customWidth="1"/>
    <col min="11030" max="11031" width="9.140625" style="124"/>
    <col min="11032" max="11032" width="9.5703125" style="124" customWidth="1"/>
    <col min="11033" max="11033" width="19" style="124" customWidth="1"/>
    <col min="11034" max="11264" width="9.140625" style="124"/>
    <col min="11265" max="11265" width="0.85546875" style="124" customWidth="1"/>
    <col min="11266" max="11266" width="5" style="124" customWidth="1"/>
    <col min="11267" max="11267" width="9.140625" style="124"/>
    <col min="11268" max="11268" width="9.28515625" style="124" customWidth="1"/>
    <col min="11269" max="11269" width="9" style="124" customWidth="1"/>
    <col min="11270" max="11270" width="12.85546875" style="124" customWidth="1"/>
    <col min="11271" max="11271" width="5.42578125" style="124" customWidth="1"/>
    <col min="11272" max="11272" width="9.140625" style="124"/>
    <col min="11273" max="11273" width="9.85546875" style="124" bestFit="1" customWidth="1"/>
    <col min="11274" max="11274" width="14.42578125" style="124" customWidth="1"/>
    <col min="11275" max="11275" width="15.7109375" style="124" customWidth="1"/>
    <col min="11276" max="11276" width="1.85546875" style="124" customWidth="1"/>
    <col min="11277" max="11279" width="9.140625" style="124"/>
    <col min="11280" max="11280" width="7.140625" style="124" customWidth="1"/>
    <col min="11281" max="11281" width="9.140625" style="124"/>
    <col min="11282" max="11282" width="9.28515625" style="124" customWidth="1"/>
    <col min="11283" max="11283" width="11.42578125" style="124" customWidth="1"/>
    <col min="11284" max="11284" width="12.85546875" style="124" customWidth="1"/>
    <col min="11285" max="11285" width="5.42578125" style="124" customWidth="1"/>
    <col min="11286" max="11287" width="9.140625" style="124"/>
    <col min="11288" max="11288" width="9.5703125" style="124" customWidth="1"/>
    <col min="11289" max="11289" width="19" style="124" customWidth="1"/>
    <col min="11290" max="11520" width="9.140625" style="124"/>
    <col min="11521" max="11521" width="0.85546875" style="124" customWidth="1"/>
    <col min="11522" max="11522" width="5" style="124" customWidth="1"/>
    <col min="11523" max="11523" width="9.140625" style="124"/>
    <col min="11524" max="11524" width="9.28515625" style="124" customWidth="1"/>
    <col min="11525" max="11525" width="9" style="124" customWidth="1"/>
    <col min="11526" max="11526" width="12.85546875" style="124" customWidth="1"/>
    <col min="11527" max="11527" width="5.42578125" style="124" customWidth="1"/>
    <col min="11528" max="11528" width="9.140625" style="124"/>
    <col min="11529" max="11529" width="9.85546875" style="124" bestFit="1" customWidth="1"/>
    <col min="11530" max="11530" width="14.42578125" style="124" customWidth="1"/>
    <col min="11531" max="11531" width="15.7109375" style="124" customWidth="1"/>
    <col min="11532" max="11532" width="1.85546875" style="124" customWidth="1"/>
    <col min="11533" max="11535" width="9.140625" style="124"/>
    <col min="11536" max="11536" width="7.140625" style="124" customWidth="1"/>
    <col min="11537" max="11537" width="9.140625" style="124"/>
    <col min="11538" max="11538" width="9.28515625" style="124" customWidth="1"/>
    <col min="11539" max="11539" width="11.42578125" style="124" customWidth="1"/>
    <col min="11540" max="11540" width="12.85546875" style="124" customWidth="1"/>
    <col min="11541" max="11541" width="5.42578125" style="124" customWidth="1"/>
    <col min="11542" max="11543" width="9.140625" style="124"/>
    <col min="11544" max="11544" width="9.5703125" style="124" customWidth="1"/>
    <col min="11545" max="11545" width="19" style="124" customWidth="1"/>
    <col min="11546" max="11776" width="9.140625" style="124"/>
    <col min="11777" max="11777" width="0.85546875" style="124" customWidth="1"/>
    <col min="11778" max="11778" width="5" style="124" customWidth="1"/>
    <col min="11779" max="11779" width="9.140625" style="124"/>
    <col min="11780" max="11780" width="9.28515625" style="124" customWidth="1"/>
    <col min="11781" max="11781" width="9" style="124" customWidth="1"/>
    <col min="11782" max="11782" width="12.85546875" style="124" customWidth="1"/>
    <col min="11783" max="11783" width="5.42578125" style="124" customWidth="1"/>
    <col min="11784" max="11784" width="9.140625" style="124"/>
    <col min="11785" max="11785" width="9.85546875" style="124" bestFit="1" customWidth="1"/>
    <col min="11786" max="11786" width="14.42578125" style="124" customWidth="1"/>
    <col min="11787" max="11787" width="15.7109375" style="124" customWidth="1"/>
    <col min="11788" max="11788" width="1.85546875" style="124" customWidth="1"/>
    <col min="11789" max="11791" width="9.140625" style="124"/>
    <col min="11792" max="11792" width="7.140625" style="124" customWidth="1"/>
    <col min="11793" max="11793" width="9.140625" style="124"/>
    <col min="11794" max="11794" width="9.28515625" style="124" customWidth="1"/>
    <col min="11795" max="11795" width="11.42578125" style="124" customWidth="1"/>
    <col min="11796" max="11796" width="12.85546875" style="124" customWidth="1"/>
    <col min="11797" max="11797" width="5.42578125" style="124" customWidth="1"/>
    <col min="11798" max="11799" width="9.140625" style="124"/>
    <col min="11800" max="11800" width="9.5703125" style="124" customWidth="1"/>
    <col min="11801" max="11801" width="19" style="124" customWidth="1"/>
    <col min="11802" max="12032" width="9.140625" style="124"/>
    <col min="12033" max="12033" width="0.85546875" style="124" customWidth="1"/>
    <col min="12034" max="12034" width="5" style="124" customWidth="1"/>
    <col min="12035" max="12035" width="9.140625" style="124"/>
    <col min="12036" max="12036" width="9.28515625" style="124" customWidth="1"/>
    <col min="12037" max="12037" width="9" style="124" customWidth="1"/>
    <col min="12038" max="12038" width="12.85546875" style="124" customWidth="1"/>
    <col min="12039" max="12039" width="5.42578125" style="124" customWidth="1"/>
    <col min="12040" max="12040" width="9.140625" style="124"/>
    <col min="12041" max="12041" width="9.85546875" style="124" bestFit="1" customWidth="1"/>
    <col min="12042" max="12042" width="14.42578125" style="124" customWidth="1"/>
    <col min="12043" max="12043" width="15.7109375" style="124" customWidth="1"/>
    <col min="12044" max="12044" width="1.85546875" style="124" customWidth="1"/>
    <col min="12045" max="12047" width="9.140625" style="124"/>
    <col min="12048" max="12048" width="7.140625" style="124" customWidth="1"/>
    <col min="12049" max="12049" width="9.140625" style="124"/>
    <col min="12050" max="12050" width="9.28515625" style="124" customWidth="1"/>
    <col min="12051" max="12051" width="11.42578125" style="124" customWidth="1"/>
    <col min="12052" max="12052" width="12.85546875" style="124" customWidth="1"/>
    <col min="12053" max="12053" width="5.42578125" style="124" customWidth="1"/>
    <col min="12054" max="12055" width="9.140625" style="124"/>
    <col min="12056" max="12056" width="9.5703125" style="124" customWidth="1"/>
    <col min="12057" max="12057" width="19" style="124" customWidth="1"/>
    <col min="12058" max="12288" width="9.140625" style="124"/>
    <col min="12289" max="12289" width="0.85546875" style="124" customWidth="1"/>
    <col min="12290" max="12290" width="5" style="124" customWidth="1"/>
    <col min="12291" max="12291" width="9.140625" style="124"/>
    <col min="12292" max="12292" width="9.28515625" style="124" customWidth="1"/>
    <col min="12293" max="12293" width="9" style="124" customWidth="1"/>
    <col min="12294" max="12294" width="12.85546875" style="124" customWidth="1"/>
    <col min="12295" max="12295" width="5.42578125" style="124" customWidth="1"/>
    <col min="12296" max="12296" width="9.140625" style="124"/>
    <col min="12297" max="12297" width="9.85546875" style="124" bestFit="1" customWidth="1"/>
    <col min="12298" max="12298" width="14.42578125" style="124" customWidth="1"/>
    <col min="12299" max="12299" width="15.7109375" style="124" customWidth="1"/>
    <col min="12300" max="12300" width="1.85546875" style="124" customWidth="1"/>
    <col min="12301" max="12303" width="9.140625" style="124"/>
    <col min="12304" max="12304" width="7.140625" style="124" customWidth="1"/>
    <col min="12305" max="12305" width="9.140625" style="124"/>
    <col min="12306" max="12306" width="9.28515625" style="124" customWidth="1"/>
    <col min="12307" max="12307" width="11.42578125" style="124" customWidth="1"/>
    <col min="12308" max="12308" width="12.85546875" style="124" customWidth="1"/>
    <col min="12309" max="12309" width="5.42578125" style="124" customWidth="1"/>
    <col min="12310" max="12311" width="9.140625" style="124"/>
    <col min="12312" max="12312" width="9.5703125" style="124" customWidth="1"/>
    <col min="12313" max="12313" width="19" style="124" customWidth="1"/>
    <col min="12314" max="12544" width="9.140625" style="124"/>
    <col min="12545" max="12545" width="0.85546875" style="124" customWidth="1"/>
    <col min="12546" max="12546" width="5" style="124" customWidth="1"/>
    <col min="12547" max="12547" width="9.140625" style="124"/>
    <col min="12548" max="12548" width="9.28515625" style="124" customWidth="1"/>
    <col min="12549" max="12549" width="9" style="124" customWidth="1"/>
    <col min="12550" max="12550" width="12.85546875" style="124" customWidth="1"/>
    <col min="12551" max="12551" width="5.42578125" style="124" customWidth="1"/>
    <col min="12552" max="12552" width="9.140625" style="124"/>
    <col min="12553" max="12553" width="9.85546875" style="124" bestFit="1" customWidth="1"/>
    <col min="12554" max="12554" width="14.42578125" style="124" customWidth="1"/>
    <col min="12555" max="12555" width="15.7109375" style="124" customWidth="1"/>
    <col min="12556" max="12556" width="1.85546875" style="124" customWidth="1"/>
    <col min="12557" max="12559" width="9.140625" style="124"/>
    <col min="12560" max="12560" width="7.140625" style="124" customWidth="1"/>
    <col min="12561" max="12561" width="9.140625" style="124"/>
    <col min="12562" max="12562" width="9.28515625" style="124" customWidth="1"/>
    <col min="12563" max="12563" width="11.42578125" style="124" customWidth="1"/>
    <col min="12564" max="12564" width="12.85546875" style="124" customWidth="1"/>
    <col min="12565" max="12565" width="5.42578125" style="124" customWidth="1"/>
    <col min="12566" max="12567" width="9.140625" style="124"/>
    <col min="12568" max="12568" width="9.5703125" style="124" customWidth="1"/>
    <col min="12569" max="12569" width="19" style="124" customWidth="1"/>
    <col min="12570" max="12800" width="9.140625" style="124"/>
    <col min="12801" max="12801" width="0.85546875" style="124" customWidth="1"/>
    <col min="12802" max="12802" width="5" style="124" customWidth="1"/>
    <col min="12803" max="12803" width="9.140625" style="124"/>
    <col min="12804" max="12804" width="9.28515625" style="124" customWidth="1"/>
    <col min="12805" max="12805" width="9" style="124" customWidth="1"/>
    <col min="12806" max="12806" width="12.85546875" style="124" customWidth="1"/>
    <col min="12807" max="12807" width="5.42578125" style="124" customWidth="1"/>
    <col min="12808" max="12808" width="9.140625" style="124"/>
    <col min="12809" max="12809" width="9.85546875" style="124" bestFit="1" customWidth="1"/>
    <col min="12810" max="12810" width="14.42578125" style="124" customWidth="1"/>
    <col min="12811" max="12811" width="15.7109375" style="124" customWidth="1"/>
    <col min="12812" max="12812" width="1.85546875" style="124" customWidth="1"/>
    <col min="12813" max="12815" width="9.140625" style="124"/>
    <col min="12816" max="12816" width="7.140625" style="124" customWidth="1"/>
    <col min="12817" max="12817" width="9.140625" style="124"/>
    <col min="12818" max="12818" width="9.28515625" style="124" customWidth="1"/>
    <col min="12819" max="12819" width="11.42578125" style="124" customWidth="1"/>
    <col min="12820" max="12820" width="12.85546875" style="124" customWidth="1"/>
    <col min="12821" max="12821" width="5.42578125" style="124" customWidth="1"/>
    <col min="12822" max="12823" width="9.140625" style="124"/>
    <col min="12824" max="12824" width="9.5703125" style="124" customWidth="1"/>
    <col min="12825" max="12825" width="19" style="124" customWidth="1"/>
    <col min="12826" max="13056" width="9.140625" style="124"/>
    <col min="13057" max="13057" width="0.85546875" style="124" customWidth="1"/>
    <col min="13058" max="13058" width="5" style="124" customWidth="1"/>
    <col min="13059" max="13059" width="9.140625" style="124"/>
    <col min="13060" max="13060" width="9.28515625" style="124" customWidth="1"/>
    <col min="13061" max="13061" width="9" style="124" customWidth="1"/>
    <col min="13062" max="13062" width="12.85546875" style="124" customWidth="1"/>
    <col min="13063" max="13063" width="5.42578125" style="124" customWidth="1"/>
    <col min="13064" max="13064" width="9.140625" style="124"/>
    <col min="13065" max="13065" width="9.85546875" style="124" bestFit="1" customWidth="1"/>
    <col min="13066" max="13066" width="14.42578125" style="124" customWidth="1"/>
    <col min="13067" max="13067" width="15.7109375" style="124" customWidth="1"/>
    <col min="13068" max="13068" width="1.85546875" style="124" customWidth="1"/>
    <col min="13069" max="13071" width="9.140625" style="124"/>
    <col min="13072" max="13072" width="7.140625" style="124" customWidth="1"/>
    <col min="13073" max="13073" width="9.140625" style="124"/>
    <col min="13074" max="13074" width="9.28515625" style="124" customWidth="1"/>
    <col min="13075" max="13075" width="11.42578125" style="124" customWidth="1"/>
    <col min="13076" max="13076" width="12.85546875" style="124" customWidth="1"/>
    <col min="13077" max="13077" width="5.42578125" style="124" customWidth="1"/>
    <col min="13078" max="13079" width="9.140625" style="124"/>
    <col min="13080" max="13080" width="9.5703125" style="124" customWidth="1"/>
    <col min="13081" max="13081" width="19" style="124" customWidth="1"/>
    <col min="13082" max="13312" width="9.140625" style="124"/>
    <col min="13313" max="13313" width="0.85546875" style="124" customWidth="1"/>
    <col min="13314" max="13314" width="5" style="124" customWidth="1"/>
    <col min="13315" max="13315" width="9.140625" style="124"/>
    <col min="13316" max="13316" width="9.28515625" style="124" customWidth="1"/>
    <col min="13317" max="13317" width="9" style="124" customWidth="1"/>
    <col min="13318" max="13318" width="12.85546875" style="124" customWidth="1"/>
    <col min="13319" max="13319" width="5.42578125" style="124" customWidth="1"/>
    <col min="13320" max="13320" width="9.140625" style="124"/>
    <col min="13321" max="13321" width="9.85546875" style="124" bestFit="1" customWidth="1"/>
    <col min="13322" max="13322" width="14.42578125" style="124" customWidth="1"/>
    <col min="13323" max="13323" width="15.7109375" style="124" customWidth="1"/>
    <col min="13324" max="13324" width="1.85546875" style="124" customWidth="1"/>
    <col min="13325" max="13327" width="9.140625" style="124"/>
    <col min="13328" max="13328" width="7.140625" style="124" customWidth="1"/>
    <col min="13329" max="13329" width="9.140625" style="124"/>
    <col min="13330" max="13330" width="9.28515625" style="124" customWidth="1"/>
    <col min="13331" max="13331" width="11.42578125" style="124" customWidth="1"/>
    <col min="13332" max="13332" width="12.85546875" style="124" customWidth="1"/>
    <col min="13333" max="13333" width="5.42578125" style="124" customWidth="1"/>
    <col min="13334" max="13335" width="9.140625" style="124"/>
    <col min="13336" max="13336" width="9.5703125" style="124" customWidth="1"/>
    <col min="13337" max="13337" width="19" style="124" customWidth="1"/>
    <col min="13338" max="13568" width="9.140625" style="124"/>
    <col min="13569" max="13569" width="0.85546875" style="124" customWidth="1"/>
    <col min="13570" max="13570" width="5" style="124" customWidth="1"/>
    <col min="13571" max="13571" width="9.140625" style="124"/>
    <col min="13572" max="13572" width="9.28515625" style="124" customWidth="1"/>
    <col min="13573" max="13573" width="9" style="124" customWidth="1"/>
    <col min="13574" max="13574" width="12.85546875" style="124" customWidth="1"/>
    <col min="13575" max="13575" width="5.42578125" style="124" customWidth="1"/>
    <col min="13576" max="13576" width="9.140625" style="124"/>
    <col min="13577" max="13577" width="9.85546875" style="124" bestFit="1" customWidth="1"/>
    <col min="13578" max="13578" width="14.42578125" style="124" customWidth="1"/>
    <col min="13579" max="13579" width="15.7109375" style="124" customWidth="1"/>
    <col min="13580" max="13580" width="1.85546875" style="124" customWidth="1"/>
    <col min="13581" max="13583" width="9.140625" style="124"/>
    <col min="13584" max="13584" width="7.140625" style="124" customWidth="1"/>
    <col min="13585" max="13585" width="9.140625" style="124"/>
    <col min="13586" max="13586" width="9.28515625" style="124" customWidth="1"/>
    <col min="13587" max="13587" width="11.42578125" style="124" customWidth="1"/>
    <col min="13588" max="13588" width="12.85546875" style="124" customWidth="1"/>
    <col min="13589" max="13589" width="5.42578125" style="124" customWidth="1"/>
    <col min="13590" max="13591" width="9.140625" style="124"/>
    <col min="13592" max="13592" width="9.5703125" style="124" customWidth="1"/>
    <col min="13593" max="13593" width="19" style="124" customWidth="1"/>
    <col min="13594" max="13824" width="9.140625" style="124"/>
    <col min="13825" max="13825" width="0.85546875" style="124" customWidth="1"/>
    <col min="13826" max="13826" width="5" style="124" customWidth="1"/>
    <col min="13827" max="13827" width="9.140625" style="124"/>
    <col min="13828" max="13828" width="9.28515625" style="124" customWidth="1"/>
    <col min="13829" max="13829" width="9" style="124" customWidth="1"/>
    <col min="13830" max="13830" width="12.85546875" style="124" customWidth="1"/>
    <col min="13831" max="13831" width="5.42578125" style="124" customWidth="1"/>
    <col min="13832" max="13832" width="9.140625" style="124"/>
    <col min="13833" max="13833" width="9.85546875" style="124" bestFit="1" customWidth="1"/>
    <col min="13834" max="13834" width="14.42578125" style="124" customWidth="1"/>
    <col min="13835" max="13835" width="15.7109375" style="124" customWidth="1"/>
    <col min="13836" max="13836" width="1.85546875" style="124" customWidth="1"/>
    <col min="13837" max="13839" width="9.140625" style="124"/>
    <col min="13840" max="13840" width="7.140625" style="124" customWidth="1"/>
    <col min="13841" max="13841" width="9.140625" style="124"/>
    <col min="13842" max="13842" width="9.28515625" style="124" customWidth="1"/>
    <col min="13843" max="13843" width="11.42578125" style="124" customWidth="1"/>
    <col min="13844" max="13844" width="12.85546875" style="124" customWidth="1"/>
    <col min="13845" max="13845" width="5.42578125" style="124" customWidth="1"/>
    <col min="13846" max="13847" width="9.140625" style="124"/>
    <col min="13848" max="13848" width="9.5703125" style="124" customWidth="1"/>
    <col min="13849" max="13849" width="19" style="124" customWidth="1"/>
    <col min="13850" max="14080" width="9.140625" style="124"/>
    <col min="14081" max="14081" width="0.85546875" style="124" customWidth="1"/>
    <col min="14082" max="14082" width="5" style="124" customWidth="1"/>
    <col min="14083" max="14083" width="9.140625" style="124"/>
    <col min="14084" max="14084" width="9.28515625" style="124" customWidth="1"/>
    <col min="14085" max="14085" width="9" style="124" customWidth="1"/>
    <col min="14086" max="14086" width="12.85546875" style="124" customWidth="1"/>
    <col min="14087" max="14087" width="5.42578125" style="124" customWidth="1"/>
    <col min="14088" max="14088" width="9.140625" style="124"/>
    <col min="14089" max="14089" width="9.85546875" style="124" bestFit="1" customWidth="1"/>
    <col min="14090" max="14090" width="14.42578125" style="124" customWidth="1"/>
    <col min="14091" max="14091" width="15.7109375" style="124" customWidth="1"/>
    <col min="14092" max="14092" width="1.85546875" style="124" customWidth="1"/>
    <col min="14093" max="14095" width="9.140625" style="124"/>
    <col min="14096" max="14096" width="7.140625" style="124" customWidth="1"/>
    <col min="14097" max="14097" width="9.140625" style="124"/>
    <col min="14098" max="14098" width="9.28515625" style="124" customWidth="1"/>
    <col min="14099" max="14099" width="11.42578125" style="124" customWidth="1"/>
    <col min="14100" max="14100" width="12.85546875" style="124" customWidth="1"/>
    <col min="14101" max="14101" width="5.42578125" style="124" customWidth="1"/>
    <col min="14102" max="14103" width="9.140625" style="124"/>
    <col min="14104" max="14104" width="9.5703125" style="124" customWidth="1"/>
    <col min="14105" max="14105" width="19" style="124" customWidth="1"/>
    <col min="14106" max="14336" width="9.140625" style="124"/>
    <col min="14337" max="14337" width="0.85546875" style="124" customWidth="1"/>
    <col min="14338" max="14338" width="5" style="124" customWidth="1"/>
    <col min="14339" max="14339" width="9.140625" style="124"/>
    <col min="14340" max="14340" width="9.28515625" style="124" customWidth="1"/>
    <col min="14341" max="14341" width="9" style="124" customWidth="1"/>
    <col min="14342" max="14342" width="12.85546875" style="124" customWidth="1"/>
    <col min="14343" max="14343" width="5.42578125" style="124" customWidth="1"/>
    <col min="14344" max="14344" width="9.140625" style="124"/>
    <col min="14345" max="14345" width="9.85546875" style="124" bestFit="1" customWidth="1"/>
    <col min="14346" max="14346" width="14.42578125" style="124" customWidth="1"/>
    <col min="14347" max="14347" width="15.7109375" style="124" customWidth="1"/>
    <col min="14348" max="14348" width="1.85546875" style="124" customWidth="1"/>
    <col min="14349" max="14351" width="9.140625" style="124"/>
    <col min="14352" max="14352" width="7.140625" style="124" customWidth="1"/>
    <col min="14353" max="14353" width="9.140625" style="124"/>
    <col min="14354" max="14354" width="9.28515625" style="124" customWidth="1"/>
    <col min="14355" max="14355" width="11.42578125" style="124" customWidth="1"/>
    <col min="14356" max="14356" width="12.85546875" style="124" customWidth="1"/>
    <col min="14357" max="14357" width="5.42578125" style="124" customWidth="1"/>
    <col min="14358" max="14359" width="9.140625" style="124"/>
    <col min="14360" max="14360" width="9.5703125" style="124" customWidth="1"/>
    <col min="14361" max="14361" width="19" style="124" customWidth="1"/>
    <col min="14362" max="14592" width="9.140625" style="124"/>
    <col min="14593" max="14593" width="0.85546875" style="124" customWidth="1"/>
    <col min="14594" max="14594" width="5" style="124" customWidth="1"/>
    <col min="14595" max="14595" width="9.140625" style="124"/>
    <col min="14596" max="14596" width="9.28515625" style="124" customWidth="1"/>
    <col min="14597" max="14597" width="9" style="124" customWidth="1"/>
    <col min="14598" max="14598" width="12.85546875" style="124" customWidth="1"/>
    <col min="14599" max="14599" width="5.42578125" style="124" customWidth="1"/>
    <col min="14600" max="14600" width="9.140625" style="124"/>
    <col min="14601" max="14601" width="9.85546875" style="124" bestFit="1" customWidth="1"/>
    <col min="14602" max="14602" width="14.42578125" style="124" customWidth="1"/>
    <col min="14603" max="14603" width="15.7109375" style="124" customWidth="1"/>
    <col min="14604" max="14604" width="1.85546875" style="124" customWidth="1"/>
    <col min="14605" max="14607" width="9.140625" style="124"/>
    <col min="14608" max="14608" width="7.140625" style="124" customWidth="1"/>
    <col min="14609" max="14609" width="9.140625" style="124"/>
    <col min="14610" max="14610" width="9.28515625" style="124" customWidth="1"/>
    <col min="14611" max="14611" width="11.42578125" style="124" customWidth="1"/>
    <col min="14612" max="14612" width="12.85546875" style="124" customWidth="1"/>
    <col min="14613" max="14613" width="5.42578125" style="124" customWidth="1"/>
    <col min="14614" max="14615" width="9.140625" style="124"/>
    <col min="14616" max="14616" width="9.5703125" style="124" customWidth="1"/>
    <col min="14617" max="14617" width="19" style="124" customWidth="1"/>
    <col min="14618" max="14848" width="9.140625" style="124"/>
    <col min="14849" max="14849" width="0.85546875" style="124" customWidth="1"/>
    <col min="14850" max="14850" width="5" style="124" customWidth="1"/>
    <col min="14851" max="14851" width="9.140625" style="124"/>
    <col min="14852" max="14852" width="9.28515625" style="124" customWidth="1"/>
    <col min="14853" max="14853" width="9" style="124" customWidth="1"/>
    <col min="14854" max="14854" width="12.85546875" style="124" customWidth="1"/>
    <col min="14855" max="14855" width="5.42578125" style="124" customWidth="1"/>
    <col min="14856" max="14856" width="9.140625" style="124"/>
    <col min="14857" max="14857" width="9.85546875" style="124" bestFit="1" customWidth="1"/>
    <col min="14858" max="14858" width="14.42578125" style="124" customWidth="1"/>
    <col min="14859" max="14859" width="15.7109375" style="124" customWidth="1"/>
    <col min="14860" max="14860" width="1.85546875" style="124" customWidth="1"/>
    <col min="14861" max="14863" width="9.140625" style="124"/>
    <col min="14864" max="14864" width="7.140625" style="124" customWidth="1"/>
    <col min="14865" max="14865" width="9.140625" style="124"/>
    <col min="14866" max="14866" width="9.28515625" style="124" customWidth="1"/>
    <col min="14867" max="14867" width="11.42578125" style="124" customWidth="1"/>
    <col min="14868" max="14868" width="12.85546875" style="124" customWidth="1"/>
    <col min="14869" max="14869" width="5.42578125" style="124" customWidth="1"/>
    <col min="14870" max="14871" width="9.140625" style="124"/>
    <col min="14872" max="14872" width="9.5703125" style="124" customWidth="1"/>
    <col min="14873" max="14873" width="19" style="124" customWidth="1"/>
    <col min="14874" max="15104" width="9.140625" style="124"/>
    <col min="15105" max="15105" width="0.85546875" style="124" customWidth="1"/>
    <col min="15106" max="15106" width="5" style="124" customWidth="1"/>
    <col min="15107" max="15107" width="9.140625" style="124"/>
    <col min="15108" max="15108" width="9.28515625" style="124" customWidth="1"/>
    <col min="15109" max="15109" width="9" style="124" customWidth="1"/>
    <col min="15110" max="15110" width="12.85546875" style="124" customWidth="1"/>
    <col min="15111" max="15111" width="5.42578125" style="124" customWidth="1"/>
    <col min="15112" max="15112" width="9.140625" style="124"/>
    <col min="15113" max="15113" width="9.85546875" style="124" bestFit="1" customWidth="1"/>
    <col min="15114" max="15114" width="14.42578125" style="124" customWidth="1"/>
    <col min="15115" max="15115" width="15.7109375" style="124" customWidth="1"/>
    <col min="15116" max="15116" width="1.85546875" style="124" customWidth="1"/>
    <col min="15117" max="15119" width="9.140625" style="124"/>
    <col min="15120" max="15120" width="7.140625" style="124" customWidth="1"/>
    <col min="15121" max="15121" width="9.140625" style="124"/>
    <col min="15122" max="15122" width="9.28515625" style="124" customWidth="1"/>
    <col min="15123" max="15123" width="11.42578125" style="124" customWidth="1"/>
    <col min="15124" max="15124" width="12.85546875" style="124" customWidth="1"/>
    <col min="15125" max="15125" width="5.42578125" style="124" customWidth="1"/>
    <col min="15126" max="15127" width="9.140625" style="124"/>
    <col min="15128" max="15128" width="9.5703125" style="124" customWidth="1"/>
    <col min="15129" max="15129" width="19" style="124" customWidth="1"/>
    <col min="15130" max="15360" width="9.140625" style="124"/>
    <col min="15361" max="15361" width="0.85546875" style="124" customWidth="1"/>
    <col min="15362" max="15362" width="5" style="124" customWidth="1"/>
    <col min="15363" max="15363" width="9.140625" style="124"/>
    <col min="15364" max="15364" width="9.28515625" style="124" customWidth="1"/>
    <col min="15365" max="15365" width="9" style="124" customWidth="1"/>
    <col min="15366" max="15366" width="12.85546875" style="124" customWidth="1"/>
    <col min="15367" max="15367" width="5.42578125" style="124" customWidth="1"/>
    <col min="15368" max="15368" width="9.140625" style="124"/>
    <col min="15369" max="15369" width="9.85546875" style="124" bestFit="1" customWidth="1"/>
    <col min="15370" max="15370" width="14.42578125" style="124" customWidth="1"/>
    <col min="15371" max="15371" width="15.7109375" style="124" customWidth="1"/>
    <col min="15372" max="15372" width="1.85546875" style="124" customWidth="1"/>
    <col min="15373" max="15375" width="9.140625" style="124"/>
    <col min="15376" max="15376" width="7.140625" style="124" customWidth="1"/>
    <col min="15377" max="15377" width="9.140625" style="124"/>
    <col min="15378" max="15378" width="9.28515625" style="124" customWidth="1"/>
    <col min="15379" max="15379" width="11.42578125" style="124" customWidth="1"/>
    <col min="15380" max="15380" width="12.85546875" style="124" customWidth="1"/>
    <col min="15381" max="15381" width="5.42578125" style="124" customWidth="1"/>
    <col min="15382" max="15383" width="9.140625" style="124"/>
    <col min="15384" max="15384" width="9.5703125" style="124" customWidth="1"/>
    <col min="15385" max="15385" width="19" style="124" customWidth="1"/>
    <col min="15386" max="15616" width="9.140625" style="124"/>
    <col min="15617" max="15617" width="0.85546875" style="124" customWidth="1"/>
    <col min="15618" max="15618" width="5" style="124" customWidth="1"/>
    <col min="15619" max="15619" width="9.140625" style="124"/>
    <col min="15620" max="15620" width="9.28515625" style="124" customWidth="1"/>
    <col min="15621" max="15621" width="9" style="124" customWidth="1"/>
    <col min="15622" max="15622" width="12.85546875" style="124" customWidth="1"/>
    <col min="15623" max="15623" width="5.42578125" style="124" customWidth="1"/>
    <col min="15624" max="15624" width="9.140625" style="124"/>
    <col min="15625" max="15625" width="9.85546875" style="124" bestFit="1" customWidth="1"/>
    <col min="15626" max="15626" width="14.42578125" style="124" customWidth="1"/>
    <col min="15627" max="15627" width="15.7109375" style="124" customWidth="1"/>
    <col min="15628" max="15628" width="1.85546875" style="124" customWidth="1"/>
    <col min="15629" max="15631" width="9.140625" style="124"/>
    <col min="15632" max="15632" width="7.140625" style="124" customWidth="1"/>
    <col min="15633" max="15633" width="9.140625" style="124"/>
    <col min="15634" max="15634" width="9.28515625" style="124" customWidth="1"/>
    <col min="15635" max="15635" width="11.42578125" style="124" customWidth="1"/>
    <col min="15636" max="15636" width="12.85546875" style="124" customWidth="1"/>
    <col min="15637" max="15637" width="5.42578125" style="124" customWidth="1"/>
    <col min="15638" max="15639" width="9.140625" style="124"/>
    <col min="15640" max="15640" width="9.5703125" style="124" customWidth="1"/>
    <col min="15641" max="15641" width="19" style="124" customWidth="1"/>
    <col min="15642" max="15872" width="9.140625" style="124"/>
    <col min="15873" max="15873" width="0.85546875" style="124" customWidth="1"/>
    <col min="15874" max="15874" width="5" style="124" customWidth="1"/>
    <col min="15875" max="15875" width="9.140625" style="124"/>
    <col min="15876" max="15876" width="9.28515625" style="124" customWidth="1"/>
    <col min="15877" max="15877" width="9" style="124" customWidth="1"/>
    <col min="15878" max="15878" width="12.85546875" style="124" customWidth="1"/>
    <col min="15879" max="15879" width="5.42578125" style="124" customWidth="1"/>
    <col min="15880" max="15880" width="9.140625" style="124"/>
    <col min="15881" max="15881" width="9.85546875" style="124" bestFit="1" customWidth="1"/>
    <col min="15882" max="15882" width="14.42578125" style="124" customWidth="1"/>
    <col min="15883" max="15883" width="15.7109375" style="124" customWidth="1"/>
    <col min="15884" max="15884" width="1.85546875" style="124" customWidth="1"/>
    <col min="15885" max="15887" width="9.140625" style="124"/>
    <col min="15888" max="15888" width="7.140625" style="124" customWidth="1"/>
    <col min="15889" max="15889" width="9.140625" style="124"/>
    <col min="15890" max="15890" width="9.28515625" style="124" customWidth="1"/>
    <col min="15891" max="15891" width="11.42578125" style="124" customWidth="1"/>
    <col min="15892" max="15892" width="12.85546875" style="124" customWidth="1"/>
    <col min="15893" max="15893" width="5.42578125" style="124" customWidth="1"/>
    <col min="15894" max="15895" width="9.140625" style="124"/>
    <col min="15896" max="15896" width="9.5703125" style="124" customWidth="1"/>
    <col min="15897" max="15897" width="19" style="124" customWidth="1"/>
    <col min="15898" max="16128" width="9.140625" style="124"/>
    <col min="16129" max="16129" width="0.85546875" style="124" customWidth="1"/>
    <col min="16130" max="16130" width="5" style="124" customWidth="1"/>
    <col min="16131" max="16131" width="9.140625" style="124"/>
    <col min="16132" max="16132" width="9.28515625" style="124" customWidth="1"/>
    <col min="16133" max="16133" width="9" style="124" customWidth="1"/>
    <col min="16134" max="16134" width="12.85546875" style="124" customWidth="1"/>
    <col min="16135" max="16135" width="5.42578125" style="124" customWidth="1"/>
    <col min="16136" max="16136" width="9.140625" style="124"/>
    <col min="16137" max="16137" width="9.85546875" style="124" bestFit="1" customWidth="1"/>
    <col min="16138" max="16138" width="14.42578125" style="124" customWidth="1"/>
    <col min="16139" max="16139" width="15.7109375" style="124" customWidth="1"/>
    <col min="16140" max="16140" width="1.85546875" style="124" customWidth="1"/>
    <col min="16141" max="16143" width="9.140625" style="124"/>
    <col min="16144" max="16144" width="7.140625" style="124" customWidth="1"/>
    <col min="16145" max="16145" width="9.140625" style="124"/>
    <col min="16146" max="16146" width="9.28515625" style="124" customWidth="1"/>
    <col min="16147" max="16147" width="11.42578125" style="124" customWidth="1"/>
    <col min="16148" max="16148" width="12.85546875" style="124" customWidth="1"/>
    <col min="16149" max="16149" width="5.42578125" style="124" customWidth="1"/>
    <col min="16150" max="16151" width="9.140625" style="124"/>
    <col min="16152" max="16152" width="9.5703125" style="124" customWidth="1"/>
    <col min="16153" max="16153" width="19" style="124" customWidth="1"/>
    <col min="16154" max="16384" width="9.140625" style="124"/>
  </cols>
  <sheetData>
    <row r="1" spans="2:25" ht="13.5" thickBot="1"/>
    <row r="2" spans="2:25">
      <c r="B2" s="125"/>
      <c r="C2" s="126"/>
      <c r="D2" s="126"/>
      <c r="E2" s="126"/>
      <c r="F2" s="126"/>
      <c r="G2" s="126"/>
      <c r="H2" s="126"/>
      <c r="I2" s="126"/>
      <c r="J2" s="126"/>
      <c r="K2" s="127"/>
    </row>
    <row r="3" spans="2:25" s="128" customFormat="1" ht="27">
      <c r="B3" s="129"/>
      <c r="C3" s="130" t="s">
        <v>198</v>
      </c>
      <c r="D3" s="130"/>
      <c r="E3" s="130"/>
      <c r="F3" s="131" t="s">
        <v>199</v>
      </c>
      <c r="G3" s="132"/>
      <c r="H3" s="132"/>
      <c r="I3" s="132"/>
      <c r="J3" s="132"/>
      <c r="K3" s="133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s="128" customFormat="1" ht="27">
      <c r="B4" s="129"/>
      <c r="C4" s="130"/>
      <c r="D4" s="130"/>
      <c r="E4" s="130"/>
      <c r="F4" s="134"/>
      <c r="G4" s="132"/>
      <c r="H4" s="131" t="s">
        <v>200</v>
      </c>
      <c r="I4" s="132"/>
      <c r="J4" s="135"/>
      <c r="K4" s="133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2:25" s="128" customFormat="1" ht="15.75">
      <c r="B5" s="136"/>
      <c r="C5" s="137" t="s">
        <v>201</v>
      </c>
      <c r="D5" s="137"/>
      <c r="E5" s="137"/>
      <c r="F5" s="138" t="s">
        <v>202</v>
      </c>
      <c r="G5" s="139"/>
      <c r="H5" s="140"/>
      <c r="I5" s="141"/>
      <c r="J5" s="142"/>
      <c r="K5" s="143"/>
      <c r="O5" s="124"/>
    </row>
    <row r="6" spans="2:25" s="128" customFormat="1" ht="15.75">
      <c r="B6" s="136"/>
      <c r="C6" s="137" t="s">
        <v>203</v>
      </c>
      <c r="D6" s="137"/>
      <c r="E6" s="137"/>
      <c r="F6" s="131" t="s">
        <v>204</v>
      </c>
      <c r="G6" s="144"/>
      <c r="H6" s="144"/>
      <c r="I6" s="141"/>
      <c r="J6" s="142"/>
      <c r="K6" s="143"/>
    </row>
    <row r="7" spans="2:25" s="128" customFormat="1" ht="15.75">
      <c r="B7" s="136"/>
      <c r="C7" s="137"/>
      <c r="D7" s="137"/>
      <c r="E7" s="137"/>
      <c r="F7" s="145"/>
      <c r="G7" s="141"/>
      <c r="I7" s="140"/>
      <c r="J7" s="138" t="s">
        <v>205</v>
      </c>
      <c r="K7" s="143"/>
    </row>
    <row r="8" spans="2:25" s="128" customFormat="1" ht="15.75">
      <c r="B8" s="136"/>
      <c r="C8" s="137" t="s">
        <v>206</v>
      </c>
      <c r="D8" s="137"/>
      <c r="E8" s="137"/>
      <c r="F8" s="146" t="s">
        <v>207</v>
      </c>
      <c r="G8" s="147"/>
      <c r="H8" s="141"/>
      <c r="I8" s="141"/>
      <c r="J8" s="142"/>
      <c r="K8" s="143"/>
    </row>
    <row r="9" spans="2:25" s="128" customFormat="1" ht="15.75">
      <c r="B9" s="136"/>
      <c r="C9" s="137" t="s">
        <v>208</v>
      </c>
      <c r="D9" s="137"/>
      <c r="E9" s="137"/>
      <c r="F9" s="131" t="s">
        <v>209</v>
      </c>
      <c r="G9" s="142"/>
      <c r="H9" s="142"/>
      <c r="I9" s="142"/>
      <c r="J9" s="142"/>
      <c r="K9" s="143"/>
    </row>
    <row r="10" spans="2:25" s="128" customFormat="1" ht="15.75">
      <c r="B10" s="136"/>
      <c r="C10" s="137"/>
      <c r="D10" s="137"/>
      <c r="E10" s="137"/>
      <c r="F10" s="146" t="s">
        <v>210</v>
      </c>
      <c r="G10" s="142"/>
      <c r="H10" s="142"/>
      <c r="I10" s="142"/>
      <c r="J10" s="142"/>
      <c r="K10" s="143"/>
    </row>
    <row r="11" spans="2:25" s="128" customFormat="1" ht="15.75">
      <c r="B11" s="136"/>
      <c r="C11" s="137"/>
      <c r="D11" s="137"/>
      <c r="E11" s="137"/>
      <c r="F11" s="146" t="s">
        <v>211</v>
      </c>
      <c r="G11" s="142"/>
      <c r="H11" s="142"/>
      <c r="I11" s="142"/>
      <c r="J11" s="142"/>
      <c r="K11" s="143"/>
    </row>
    <row r="12" spans="2:25" s="128" customFormat="1">
      <c r="B12" s="148"/>
      <c r="C12" s="149"/>
      <c r="D12" s="149"/>
      <c r="E12" s="149"/>
      <c r="F12" s="149"/>
      <c r="G12" s="149"/>
      <c r="H12" s="149"/>
      <c r="I12" s="149"/>
      <c r="J12" s="149"/>
      <c r="K12" s="150"/>
    </row>
    <row r="13" spans="2:25" s="128" customFormat="1">
      <c r="B13" s="148"/>
      <c r="C13" s="149"/>
      <c r="D13" s="149"/>
      <c r="E13" s="149"/>
      <c r="F13" s="149"/>
      <c r="G13" s="149"/>
      <c r="H13" s="149"/>
      <c r="I13" s="149"/>
      <c r="J13" s="149"/>
      <c r="K13" s="150"/>
    </row>
    <row r="14" spans="2:25" s="128" customFormat="1">
      <c r="B14" s="148"/>
      <c r="C14" s="149"/>
      <c r="D14" s="149"/>
      <c r="E14" s="149"/>
      <c r="F14" s="149"/>
      <c r="G14" s="149"/>
      <c r="H14" s="149"/>
      <c r="I14" s="149"/>
      <c r="J14" s="149"/>
      <c r="K14" s="150"/>
    </row>
    <row r="15" spans="2:25" s="128" customFormat="1">
      <c r="B15" s="148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2:25">
      <c r="B16" s="148"/>
      <c r="C16" s="149"/>
      <c r="D16" s="149"/>
      <c r="E16" s="149"/>
      <c r="F16" s="149"/>
      <c r="G16" s="149"/>
      <c r="H16" s="149"/>
      <c r="I16" s="149"/>
      <c r="J16" s="149"/>
      <c r="K16" s="150"/>
    </row>
    <row r="17" spans="2:11">
      <c r="B17" s="148"/>
      <c r="C17" s="149"/>
      <c r="D17" s="149"/>
      <c r="E17" s="149"/>
      <c r="F17" s="149"/>
      <c r="G17" s="149"/>
      <c r="H17" s="149"/>
      <c r="I17" s="149"/>
      <c r="J17" s="149"/>
      <c r="K17" s="150"/>
    </row>
    <row r="18" spans="2:11">
      <c r="B18" s="148"/>
      <c r="C18" s="149"/>
      <c r="D18" s="149"/>
      <c r="E18" s="149"/>
      <c r="F18" s="149"/>
      <c r="G18" s="149"/>
      <c r="H18" s="149"/>
      <c r="I18" s="149"/>
      <c r="J18" s="149"/>
      <c r="K18" s="150"/>
    </row>
    <row r="19" spans="2:11" ht="33.75">
      <c r="B19" s="166" t="s">
        <v>212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>
      <c r="B20" s="151"/>
      <c r="C20" s="169" t="s">
        <v>213</v>
      </c>
      <c r="D20" s="169"/>
      <c r="E20" s="169"/>
      <c r="F20" s="169"/>
      <c r="G20" s="169"/>
      <c r="H20" s="169"/>
      <c r="I20" s="169"/>
      <c r="J20" s="169"/>
      <c r="K20" s="152"/>
    </row>
    <row r="21" spans="2:11">
      <c r="B21" s="151"/>
      <c r="C21" s="169" t="s">
        <v>214</v>
      </c>
      <c r="D21" s="169"/>
      <c r="E21" s="169"/>
      <c r="F21" s="169"/>
      <c r="G21" s="169"/>
      <c r="H21" s="169"/>
      <c r="I21" s="169"/>
      <c r="J21" s="169"/>
      <c r="K21" s="152"/>
    </row>
    <row r="22" spans="2:11">
      <c r="B22" s="151"/>
      <c r="C22" s="153"/>
      <c r="D22" s="153"/>
      <c r="E22" s="153"/>
      <c r="F22" s="153"/>
      <c r="G22" s="153"/>
      <c r="H22" s="153"/>
      <c r="I22" s="153"/>
      <c r="J22" s="153"/>
      <c r="K22" s="152"/>
    </row>
    <row r="23" spans="2:11">
      <c r="B23" s="151"/>
      <c r="C23" s="153"/>
      <c r="D23" s="153"/>
      <c r="E23" s="153"/>
      <c r="F23" s="153"/>
      <c r="G23" s="153"/>
      <c r="H23" s="153"/>
      <c r="I23" s="153"/>
      <c r="J23" s="153"/>
      <c r="K23" s="152"/>
    </row>
    <row r="24" spans="2:11" ht="33.75">
      <c r="B24" s="151"/>
      <c r="C24" s="153"/>
      <c r="D24" s="153"/>
      <c r="E24" s="170" t="s">
        <v>215</v>
      </c>
      <c r="F24" s="170"/>
      <c r="G24" s="170"/>
      <c r="H24" s="170"/>
      <c r="I24" s="170"/>
      <c r="J24" s="153"/>
      <c r="K24" s="152"/>
    </row>
    <row r="25" spans="2:11">
      <c r="B25" s="148"/>
      <c r="C25" s="149"/>
      <c r="D25" s="149"/>
      <c r="E25" s="149"/>
      <c r="F25" s="149"/>
      <c r="G25" s="149"/>
      <c r="H25" s="149"/>
      <c r="I25" s="149"/>
      <c r="J25" s="149"/>
      <c r="K25" s="150"/>
    </row>
    <row r="26" spans="2:11">
      <c r="B26" s="148"/>
      <c r="C26" s="149"/>
      <c r="D26" s="149"/>
      <c r="E26" s="149"/>
      <c r="F26" s="149"/>
      <c r="G26" s="149"/>
      <c r="H26" s="149"/>
      <c r="I26" s="149"/>
      <c r="J26" s="149"/>
      <c r="K26" s="150"/>
    </row>
    <row r="27" spans="2:11">
      <c r="B27" s="148"/>
      <c r="C27" s="149"/>
      <c r="D27" s="149"/>
      <c r="E27" s="149"/>
      <c r="F27" s="149"/>
      <c r="G27" s="149"/>
      <c r="H27" s="149"/>
      <c r="I27" s="149"/>
      <c r="J27" s="149"/>
      <c r="K27" s="150"/>
    </row>
    <row r="28" spans="2:11">
      <c r="B28" s="148"/>
      <c r="C28" s="149"/>
      <c r="D28" s="149"/>
      <c r="E28" s="149"/>
      <c r="F28" s="149"/>
      <c r="G28" s="149"/>
      <c r="H28" s="149"/>
      <c r="I28" s="149"/>
      <c r="J28" s="149"/>
      <c r="K28" s="150"/>
    </row>
    <row r="29" spans="2:11">
      <c r="B29" s="148"/>
      <c r="C29" s="149"/>
      <c r="D29" s="149"/>
      <c r="E29" s="149"/>
      <c r="F29" s="149"/>
      <c r="G29" s="149"/>
      <c r="H29" s="149"/>
      <c r="I29" s="149"/>
      <c r="J29" s="149"/>
      <c r="K29" s="150"/>
    </row>
    <row r="30" spans="2:11">
      <c r="B30" s="148"/>
      <c r="C30" s="149"/>
      <c r="D30" s="149"/>
      <c r="E30" s="149"/>
      <c r="F30" s="149"/>
      <c r="G30" s="149"/>
      <c r="H30" s="149"/>
      <c r="I30" s="149"/>
      <c r="J30" s="149"/>
      <c r="K30" s="150"/>
    </row>
    <row r="31" spans="2:11">
      <c r="B31" s="148"/>
      <c r="C31" s="149"/>
      <c r="D31" s="149"/>
      <c r="E31" s="149"/>
      <c r="F31" s="149"/>
      <c r="G31" s="149"/>
      <c r="H31" s="149"/>
      <c r="I31" s="149"/>
      <c r="J31" s="149"/>
      <c r="K31" s="150"/>
    </row>
    <row r="32" spans="2:11">
      <c r="B32" s="148"/>
      <c r="C32" s="149"/>
      <c r="D32" s="149"/>
      <c r="E32" s="149"/>
      <c r="F32" s="149"/>
      <c r="G32" s="149"/>
      <c r="H32" s="149"/>
      <c r="I32" s="149"/>
      <c r="J32" s="149"/>
      <c r="K32" s="150"/>
    </row>
    <row r="33" spans="2:11">
      <c r="B33" s="148"/>
      <c r="C33" s="149"/>
      <c r="D33" s="149"/>
      <c r="E33" s="149"/>
      <c r="F33" s="149"/>
      <c r="G33" s="149"/>
      <c r="H33" s="149"/>
      <c r="I33" s="149"/>
      <c r="J33" s="149"/>
      <c r="K33" s="150"/>
    </row>
    <row r="34" spans="2:11">
      <c r="B34" s="148"/>
      <c r="C34" s="149"/>
      <c r="D34" s="149"/>
      <c r="E34" s="149"/>
      <c r="F34" s="149"/>
      <c r="G34" s="149"/>
      <c r="H34" s="149"/>
      <c r="I34" s="149"/>
      <c r="J34" s="149"/>
      <c r="K34" s="150"/>
    </row>
    <row r="35" spans="2:11">
      <c r="B35" s="148"/>
      <c r="C35" s="149"/>
      <c r="D35" s="149"/>
      <c r="E35" s="149"/>
      <c r="F35" s="149"/>
      <c r="G35" s="149"/>
      <c r="H35" s="149"/>
      <c r="I35" s="149"/>
      <c r="J35" s="149"/>
      <c r="K35" s="150"/>
    </row>
    <row r="36" spans="2:11">
      <c r="B36" s="148"/>
      <c r="C36" s="149"/>
      <c r="D36" s="149"/>
      <c r="E36" s="149"/>
      <c r="F36" s="149"/>
      <c r="G36" s="149"/>
      <c r="H36" s="149"/>
      <c r="I36" s="149"/>
      <c r="J36" s="149"/>
      <c r="K36" s="150"/>
    </row>
    <row r="37" spans="2:11">
      <c r="B37" s="148"/>
      <c r="C37" s="149"/>
      <c r="D37" s="149"/>
      <c r="E37" s="149"/>
      <c r="F37" s="149"/>
      <c r="G37" s="149"/>
      <c r="H37" s="149"/>
      <c r="I37" s="149"/>
      <c r="J37" s="149"/>
      <c r="K37" s="150"/>
    </row>
    <row r="38" spans="2:11">
      <c r="B38" s="148"/>
      <c r="C38" s="149"/>
      <c r="D38" s="149"/>
      <c r="E38" s="149"/>
      <c r="F38" s="149"/>
      <c r="G38" s="149"/>
      <c r="H38" s="149"/>
      <c r="I38" s="149"/>
      <c r="J38" s="149"/>
      <c r="K38" s="150"/>
    </row>
    <row r="39" spans="2:11">
      <c r="B39" s="129"/>
      <c r="C39" s="149"/>
      <c r="D39" s="130" t="s">
        <v>216</v>
      </c>
      <c r="E39" s="130"/>
      <c r="F39" s="130"/>
      <c r="G39" s="130"/>
      <c r="H39" s="130"/>
      <c r="I39" s="154" t="s">
        <v>217</v>
      </c>
      <c r="J39" s="154"/>
      <c r="K39" s="155"/>
    </row>
    <row r="40" spans="2:11">
      <c r="B40" s="129"/>
      <c r="C40" s="149"/>
      <c r="D40" s="130" t="s">
        <v>218</v>
      </c>
      <c r="E40" s="130"/>
      <c r="F40" s="130"/>
      <c r="G40" s="130"/>
      <c r="H40" s="130"/>
      <c r="I40" s="156" t="s">
        <v>219</v>
      </c>
      <c r="J40" s="156"/>
      <c r="K40" s="155"/>
    </row>
    <row r="41" spans="2:11">
      <c r="B41" s="129"/>
      <c r="C41" s="149"/>
      <c r="D41" s="130" t="s">
        <v>220</v>
      </c>
      <c r="E41" s="130"/>
      <c r="F41" s="130"/>
      <c r="G41" s="130"/>
      <c r="H41" s="130"/>
      <c r="I41" s="156" t="s">
        <v>221</v>
      </c>
      <c r="J41" s="156"/>
      <c r="K41" s="155"/>
    </row>
    <row r="42" spans="2:11">
      <c r="B42" s="129"/>
      <c r="C42" s="149"/>
      <c r="D42" s="130" t="s">
        <v>222</v>
      </c>
      <c r="E42" s="130"/>
      <c r="F42" s="130"/>
      <c r="G42" s="130"/>
      <c r="H42" s="130"/>
      <c r="I42" s="156" t="s">
        <v>223</v>
      </c>
      <c r="J42" s="156"/>
      <c r="K42" s="155"/>
    </row>
    <row r="43" spans="2:11">
      <c r="B43" s="148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2:11" ht="15">
      <c r="B44" s="136"/>
      <c r="C44" s="149"/>
      <c r="D44" s="130" t="s">
        <v>224</v>
      </c>
      <c r="E44" s="130"/>
      <c r="F44" s="130"/>
      <c r="G44" s="130"/>
      <c r="H44" s="157" t="s">
        <v>225</v>
      </c>
      <c r="I44" s="158" t="s">
        <v>226</v>
      </c>
      <c r="J44" s="157"/>
      <c r="K44" s="159"/>
    </row>
    <row r="45" spans="2:11" ht="15">
      <c r="B45" s="136"/>
      <c r="C45" s="149"/>
      <c r="D45" s="130"/>
      <c r="E45" s="130"/>
      <c r="F45" s="130"/>
      <c r="G45" s="130"/>
      <c r="H45" s="157" t="s">
        <v>227</v>
      </c>
      <c r="I45" s="160" t="s">
        <v>228</v>
      </c>
      <c r="J45" s="161"/>
      <c r="K45" s="159"/>
    </row>
    <row r="46" spans="2:11" ht="15">
      <c r="B46" s="136"/>
      <c r="C46" s="149"/>
      <c r="D46" s="130"/>
      <c r="E46" s="130"/>
      <c r="F46" s="130"/>
      <c r="G46" s="130"/>
      <c r="H46" s="157"/>
      <c r="I46" s="157"/>
      <c r="J46" s="157"/>
      <c r="K46" s="159"/>
    </row>
    <row r="47" spans="2:11" ht="15">
      <c r="B47" s="136"/>
      <c r="C47" s="149"/>
      <c r="D47" s="130" t="s">
        <v>229</v>
      </c>
      <c r="E47" s="130"/>
      <c r="F47" s="130"/>
      <c r="G47" s="157"/>
      <c r="H47" s="157"/>
      <c r="I47" s="162">
        <v>44211</v>
      </c>
      <c r="J47" s="157"/>
      <c r="K47" s="159"/>
    </row>
    <row r="48" spans="2:11" ht="15">
      <c r="B48" s="136"/>
      <c r="C48" s="130"/>
      <c r="D48" s="130"/>
      <c r="E48" s="130"/>
      <c r="F48" s="157"/>
      <c r="G48" s="130"/>
      <c r="H48" s="157"/>
      <c r="I48" s="157"/>
      <c r="J48" s="157"/>
      <c r="K48" s="159"/>
    </row>
    <row r="49" spans="2:11" ht="15">
      <c r="B49" s="136"/>
      <c r="C49" s="130"/>
      <c r="D49" s="130"/>
      <c r="E49" s="130"/>
      <c r="F49" s="157"/>
      <c r="G49" s="130"/>
      <c r="H49" s="157"/>
      <c r="I49" s="157"/>
      <c r="J49" s="137"/>
      <c r="K49" s="159"/>
    </row>
    <row r="50" spans="2:11" ht="13.5" thickBot="1">
      <c r="B50" s="163"/>
      <c r="C50" s="164"/>
      <c r="D50" s="164"/>
      <c r="E50" s="164"/>
      <c r="F50" s="164"/>
      <c r="G50" s="164"/>
      <c r="H50" s="164"/>
      <c r="I50" s="164"/>
      <c r="J50" s="164"/>
      <c r="K50" s="165"/>
    </row>
  </sheetData>
  <mergeCells count="4">
    <mergeCell ref="B19:K19"/>
    <mergeCell ref="C20:J20"/>
    <mergeCell ref="C21:J21"/>
    <mergeCell ref="E24:I24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8"/>
  <sheetViews>
    <sheetView showGridLines="0" workbookViewId="0">
      <selection activeCell="J26" sqref="J26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194</v>
      </c>
    </row>
    <row r="2" spans="1:5">
      <c r="A2" s="32" t="s">
        <v>195</v>
      </c>
    </row>
    <row r="3" spans="1:5">
      <c r="A3" s="32" t="s">
        <v>196</v>
      </c>
    </row>
    <row r="4" spans="1:5">
      <c r="A4" s="32" t="s">
        <v>197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204863040</v>
      </c>
      <c r="C11" s="23"/>
      <c r="D11" s="49"/>
      <c r="E11" s="11"/>
    </row>
    <row r="12" spans="1:5">
      <c r="A12" s="19" t="s">
        <v>75</v>
      </c>
      <c r="B12" s="61"/>
      <c r="C12" s="23"/>
      <c r="D12" s="61"/>
      <c r="E12" s="11"/>
    </row>
    <row r="13" spans="1:5" ht="16.5" customHeight="1">
      <c r="A13" s="50" t="s">
        <v>110</v>
      </c>
      <c r="B13" s="49"/>
      <c r="C13" s="23"/>
      <c r="D13" s="49"/>
      <c r="E13" s="11"/>
    </row>
    <row r="14" spans="1:5" ht="16.5" customHeight="1">
      <c r="A14" s="50" t="s">
        <v>111</v>
      </c>
      <c r="B14" s="49"/>
      <c r="C14" s="23"/>
      <c r="D14" s="49"/>
      <c r="E14" s="11"/>
    </row>
    <row r="15" spans="1:5">
      <c r="A15" s="50" t="s">
        <v>122</v>
      </c>
      <c r="B15" s="49"/>
      <c r="C15" s="23"/>
      <c r="D15" s="49"/>
      <c r="E15" s="11"/>
    </row>
    <row r="16" spans="1:5">
      <c r="A16" s="50" t="s">
        <v>112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123</v>
      </c>
      <c r="B18" s="49">
        <v>41539995</v>
      </c>
      <c r="C18" s="23"/>
      <c r="D18" s="49"/>
      <c r="E18" s="11"/>
    </row>
    <row r="19" spans="1:5" ht="16.5" customHeight="1">
      <c r="A19" s="50" t="s">
        <v>113</v>
      </c>
      <c r="B19" s="49"/>
      <c r="C19" s="23"/>
      <c r="D19" s="49"/>
      <c r="E19" s="11"/>
    </row>
    <row r="20" spans="1:5" ht="16.5" customHeight="1">
      <c r="A20" s="50" t="s">
        <v>114</v>
      </c>
      <c r="B20" s="49"/>
      <c r="C20" s="23"/>
      <c r="D20" s="49"/>
      <c r="E20" s="11"/>
    </row>
    <row r="21" spans="1:5">
      <c r="A21" s="50" t="s">
        <v>7</v>
      </c>
      <c r="B21" s="49">
        <v>20015</v>
      </c>
      <c r="C21" s="23"/>
      <c r="D21" s="49">
        <v>2500</v>
      </c>
      <c r="E21" s="11"/>
    </row>
    <row r="22" spans="1:5">
      <c r="A22" s="50" t="s">
        <v>115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76</v>
      </c>
      <c r="B24" s="49"/>
      <c r="C24" s="23"/>
      <c r="D24" s="49"/>
      <c r="E24" s="11"/>
    </row>
    <row r="25" spans="1:5">
      <c r="A25" s="50" t="s">
        <v>77</v>
      </c>
      <c r="B25" s="49"/>
      <c r="C25" s="23"/>
      <c r="D25" s="49"/>
      <c r="E25" s="11"/>
    </row>
    <row r="26" spans="1:5">
      <c r="A26" s="50" t="s">
        <v>78</v>
      </c>
      <c r="B26" s="49"/>
      <c r="C26" s="23"/>
      <c r="D26" s="49"/>
      <c r="E26" s="11"/>
    </row>
    <row r="27" spans="1:5">
      <c r="A27" s="50" t="s">
        <v>62</v>
      </c>
      <c r="B27" s="49"/>
      <c r="C27" s="23"/>
      <c r="D27" s="49"/>
      <c r="E27" s="11"/>
    </row>
    <row r="28" spans="1:5">
      <c r="A28" s="50" t="s">
        <v>79</v>
      </c>
      <c r="B28" s="49"/>
      <c r="C28" s="23"/>
      <c r="D28" s="49"/>
      <c r="E28" s="11"/>
    </row>
    <row r="29" spans="1:5">
      <c r="A29" s="50" t="s">
        <v>80</v>
      </c>
      <c r="B29" s="49"/>
      <c r="C29" s="23"/>
      <c r="D29" s="49"/>
      <c r="E29" s="11"/>
    </row>
    <row r="30" spans="1:5">
      <c r="A30" s="50" t="s">
        <v>81</v>
      </c>
      <c r="B30" s="49"/>
      <c r="C30" s="23"/>
      <c r="D30" s="49"/>
      <c r="E30" s="11"/>
    </row>
    <row r="31" spans="1:5">
      <c r="A31" s="19" t="s">
        <v>16</v>
      </c>
      <c r="B31" s="49">
        <v>1650000</v>
      </c>
      <c r="C31" s="23"/>
      <c r="D31" s="49">
        <v>3300000</v>
      </c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248073050</v>
      </c>
      <c r="C33" s="28"/>
      <c r="D33" s="27">
        <f>SUM(D11:D32)</f>
        <v>3302500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82</v>
      </c>
      <c r="B36" s="18"/>
      <c r="C36" s="23"/>
      <c r="D36" s="18"/>
      <c r="E36" s="11"/>
    </row>
    <row r="37" spans="1:5">
      <c r="A37" s="50" t="s">
        <v>116</v>
      </c>
      <c r="B37" s="49"/>
      <c r="C37" s="23"/>
      <c r="D37" s="49"/>
      <c r="E37" s="11"/>
    </row>
    <row r="38" spans="1:5">
      <c r="A38" s="50" t="s">
        <v>117</v>
      </c>
      <c r="B38" s="49"/>
      <c r="C38" s="23"/>
      <c r="D38" s="49"/>
      <c r="E38" s="11"/>
    </row>
    <row r="39" spans="1:5">
      <c r="A39" s="50" t="s">
        <v>118</v>
      </c>
      <c r="B39" s="49"/>
      <c r="C39" s="23"/>
      <c r="D39" s="49"/>
      <c r="E39" s="11"/>
    </row>
    <row r="40" spans="1:5">
      <c r="A40" s="50" t="s">
        <v>119</v>
      </c>
      <c r="B40" s="49"/>
      <c r="C40" s="23"/>
      <c r="D40" s="49"/>
      <c r="E40" s="11"/>
    </row>
    <row r="41" spans="1:5">
      <c r="A41" s="50" t="s">
        <v>120</v>
      </c>
      <c r="B41" s="49"/>
      <c r="C41" s="23"/>
      <c r="D41" s="49"/>
      <c r="E41" s="11"/>
    </row>
    <row r="42" spans="1:5">
      <c r="A42" s="50" t="s">
        <v>121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124</v>
      </c>
      <c r="B44" s="49"/>
      <c r="C44" s="23"/>
      <c r="D44" s="49"/>
      <c r="E44" s="11"/>
    </row>
    <row r="45" spans="1:5">
      <c r="A45" s="50" t="s">
        <v>125</v>
      </c>
      <c r="B45" s="49"/>
      <c r="C45" s="23"/>
      <c r="D45" s="49"/>
      <c r="E45" s="11"/>
    </row>
    <row r="46" spans="1:5">
      <c r="A46" s="50" t="s">
        <v>126</v>
      </c>
      <c r="B46" s="49">
        <v>10000</v>
      </c>
      <c r="C46" s="23"/>
      <c r="D46" s="49">
        <v>12500</v>
      </c>
      <c r="E46" s="11"/>
    </row>
    <row r="47" spans="1:5">
      <c r="A47" s="50" t="s">
        <v>127</v>
      </c>
      <c r="B47" s="49"/>
      <c r="C47" s="23"/>
      <c r="D47" s="49"/>
      <c r="E47" s="11"/>
    </row>
    <row r="48" spans="1:5">
      <c r="A48" s="50" t="s">
        <v>128</v>
      </c>
      <c r="B48" s="49"/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83</v>
      </c>
      <c r="B50" s="18"/>
      <c r="C50" s="23"/>
      <c r="D50" s="18"/>
      <c r="E50" s="11"/>
    </row>
    <row r="51" spans="1:5">
      <c r="A51" s="50" t="s">
        <v>129</v>
      </c>
      <c r="B51" s="49"/>
      <c r="C51" s="23"/>
      <c r="D51" s="49"/>
      <c r="E51" s="11"/>
    </row>
    <row r="52" spans="1:5">
      <c r="A52" s="50" t="s">
        <v>130</v>
      </c>
      <c r="B52" s="49"/>
      <c r="C52" s="23"/>
      <c r="D52" s="49"/>
      <c r="E52" s="11"/>
    </row>
    <row r="53" spans="1:5">
      <c r="A53" s="50" t="s">
        <v>131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10000</v>
      </c>
      <c r="C55" s="28"/>
      <c r="D55" s="27">
        <f>SUM(D37:D54)</f>
        <v>12500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248083050</v>
      </c>
      <c r="C57" s="52"/>
      <c r="D57" s="51">
        <f>D55+D33</f>
        <v>3315000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132</v>
      </c>
      <c r="B62" s="49"/>
      <c r="C62" s="23"/>
      <c r="D62" s="49"/>
      <c r="E62" s="11"/>
    </row>
    <row r="63" spans="1:5">
      <c r="A63" s="50" t="s">
        <v>84</v>
      </c>
      <c r="B63" s="49"/>
      <c r="C63" s="23"/>
      <c r="D63" s="49">
        <v>444</v>
      </c>
      <c r="E63" s="11"/>
    </row>
    <row r="64" spans="1:5">
      <c r="A64" s="50" t="s">
        <v>85</v>
      </c>
      <c r="B64" s="49"/>
      <c r="C64" s="23"/>
      <c r="D64" s="49"/>
      <c r="E64" s="11"/>
    </row>
    <row r="65" spans="1:5">
      <c r="A65" s="50" t="s">
        <v>25</v>
      </c>
      <c r="B65" s="49">
        <v>158214389</v>
      </c>
      <c r="C65" s="23"/>
      <c r="D65" s="49">
        <v>3300000</v>
      </c>
      <c r="E65" s="11"/>
    </row>
    <row r="66" spans="1:5">
      <c r="A66" s="50" t="s">
        <v>86</v>
      </c>
      <c r="B66" s="49"/>
      <c r="C66" s="23"/>
      <c r="D66" s="49"/>
      <c r="E66" s="11"/>
    </row>
    <row r="67" spans="1:5">
      <c r="A67" s="50" t="s">
        <v>133</v>
      </c>
      <c r="B67" s="49">
        <v>22305100</v>
      </c>
      <c r="C67" s="23"/>
      <c r="D67" s="49">
        <v>41194</v>
      </c>
      <c r="E67" s="11"/>
    </row>
    <row r="68" spans="1:5">
      <c r="A68" s="50" t="s">
        <v>134</v>
      </c>
      <c r="B68" s="49"/>
      <c r="C68" s="23"/>
      <c r="D68" s="49"/>
      <c r="E68" s="11"/>
    </row>
    <row r="69" spans="1:5">
      <c r="A69" s="50" t="s">
        <v>72</v>
      </c>
      <c r="B69" s="49">
        <v>591195</v>
      </c>
      <c r="C69" s="23"/>
      <c r="D69" s="49">
        <v>256888</v>
      </c>
      <c r="E69" s="11"/>
    </row>
    <row r="70" spans="1:5">
      <c r="A70" s="50" t="s">
        <v>87</v>
      </c>
      <c r="B70" s="49">
        <f>7912864+11988444</f>
        <v>19901308</v>
      </c>
      <c r="C70" s="23"/>
      <c r="D70" s="49"/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201011992</v>
      </c>
      <c r="C75" s="28"/>
      <c r="D75" s="27">
        <f>SUM(D62:D74)</f>
        <v>3598526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132</v>
      </c>
      <c r="B78" s="49"/>
      <c r="C78" s="23"/>
      <c r="D78" s="49"/>
      <c r="E78" s="11"/>
    </row>
    <row r="79" spans="1:5">
      <c r="A79" s="50" t="s">
        <v>84</v>
      </c>
      <c r="B79" s="49"/>
      <c r="C79" s="23"/>
      <c r="D79" s="49"/>
      <c r="E79" s="11"/>
    </row>
    <row r="80" spans="1:5">
      <c r="A80" s="50" t="s">
        <v>85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86</v>
      </c>
      <c r="B82" s="49"/>
      <c r="C82" s="23"/>
      <c r="D82" s="49"/>
      <c r="E82" s="11"/>
    </row>
    <row r="83" spans="1:5">
      <c r="A83" s="50" t="s">
        <v>133</v>
      </c>
      <c r="B83" s="49"/>
      <c r="C83" s="23"/>
      <c r="D83" s="49"/>
      <c r="E83" s="11"/>
    </row>
    <row r="84" spans="1:5">
      <c r="A84" s="50" t="s">
        <v>134</v>
      </c>
      <c r="B84" s="49"/>
      <c r="C84" s="23"/>
      <c r="D84" s="49"/>
      <c r="E84" s="11"/>
    </row>
    <row r="85" spans="1:5">
      <c r="A85" s="50" t="s">
        <v>69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88</v>
      </c>
      <c r="B89" s="49"/>
      <c r="C89" s="23"/>
      <c r="D89" s="49"/>
      <c r="E89" s="11"/>
    </row>
    <row r="90" spans="1:5">
      <c r="A90" s="50" t="s">
        <v>89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0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201011992</v>
      </c>
      <c r="C94" s="52"/>
      <c r="D94" s="53">
        <f>D75+D92</f>
        <v>3598526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/>
      <c r="C97" s="23"/>
      <c r="D97" s="49"/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/>
      <c r="C101" s="23"/>
      <c r="D101" s="49"/>
      <c r="E101" s="11"/>
    </row>
    <row r="102" spans="1:5">
      <c r="A102" s="50" t="s">
        <v>90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108</v>
      </c>
      <c r="B104" s="49"/>
      <c r="C104" s="23"/>
      <c r="D104" s="49"/>
      <c r="E104" s="11"/>
    </row>
    <row r="105" spans="1:5">
      <c r="A105" s="19" t="s">
        <v>64</v>
      </c>
      <c r="B105" s="49">
        <f>D106+2515023</f>
        <v>2231497</v>
      </c>
      <c r="C105" s="42"/>
      <c r="D105" s="49"/>
      <c r="E105" s="11"/>
    </row>
    <row r="106" spans="1:5">
      <c r="A106" s="19" t="s">
        <v>63</v>
      </c>
      <c r="B106" s="49">
        <v>44839561</v>
      </c>
      <c r="C106" s="23"/>
      <c r="D106" s="49">
        <v>-283526</v>
      </c>
      <c r="E106" s="11"/>
    </row>
    <row r="107" spans="1:5" ht="18" customHeight="1">
      <c r="A107" s="19" t="s">
        <v>66</v>
      </c>
      <c r="B107" s="36">
        <f>SUM(B97:B106)</f>
        <v>47071058</v>
      </c>
      <c r="C107" s="37"/>
      <c r="D107" s="36">
        <f>SUM(D97:D106)</f>
        <v>-283526</v>
      </c>
      <c r="E107" s="11"/>
    </row>
    <row r="108" spans="1:5">
      <c r="A108" s="17" t="s">
        <v>61</v>
      </c>
      <c r="B108" s="49"/>
      <c r="C108" s="23"/>
      <c r="D108" s="49"/>
      <c r="E108" s="11"/>
    </row>
    <row r="109" spans="1:5">
      <c r="A109" s="19" t="s">
        <v>65</v>
      </c>
      <c r="B109" s="53">
        <f>SUM(B107:B108)</f>
        <v>47071058</v>
      </c>
      <c r="C109" s="52"/>
      <c r="D109" s="53">
        <f>SUM(D107:D108)</f>
        <v>-283526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248083050</v>
      </c>
      <c r="C111" s="52"/>
      <c r="D111" s="51">
        <f>D94+D109</f>
        <v>3315000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71" t="s">
        <v>109</v>
      </c>
      <c r="B116" s="171"/>
      <c r="C116" s="171"/>
      <c r="D116" s="171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5"/>
  <sheetViews>
    <sheetView showGridLines="0" topLeftCell="A37" zoomScaleNormal="100" workbookViewId="0">
      <selection activeCell="J26" sqref="J26"/>
    </sheetView>
  </sheetViews>
  <sheetFormatPr defaultColWidth="9.140625" defaultRowHeight="15"/>
  <cols>
    <col min="1" max="1" width="78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tr">
        <f>'1-Pasqyra e Pozicioni Financiar'!A1</f>
        <v>Pasqyrat financiare te vitit 2020</v>
      </c>
    </row>
    <row r="2" spans="1:5">
      <c r="A2" s="31" t="str">
        <f>'1-Pasqyra e Pozicioni Financiar'!A2</f>
        <v>De Mare Albania - Dege e Shoqerise se Huaj</v>
      </c>
    </row>
    <row r="3" spans="1:5">
      <c r="A3" s="31" t="str">
        <f>'1-Pasqyra e Pozicioni Financiar'!A3</f>
        <v>NIPT L92218025N</v>
      </c>
    </row>
    <row r="4" spans="1:5">
      <c r="A4" s="31" t="str">
        <f>'1-Pasqyra e Pozicioni Financiar'!A4</f>
        <v>Lek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19" t="s">
        <v>193</v>
      </c>
      <c r="C8" s="120"/>
      <c r="D8" s="119" t="s">
        <v>192</v>
      </c>
      <c r="E8" s="40"/>
    </row>
    <row r="9" spans="1:5">
      <c r="A9" s="19" t="s">
        <v>39</v>
      </c>
      <c r="B9" s="121">
        <v>2020</v>
      </c>
      <c r="C9" s="122"/>
      <c r="D9" s="121">
        <v>2020</v>
      </c>
      <c r="E9" s="33"/>
    </row>
    <row r="10" spans="1:5">
      <c r="A10" s="50" t="s">
        <v>153</v>
      </c>
      <c r="B10" s="55">
        <v>686845760</v>
      </c>
      <c r="C10" s="34"/>
      <c r="D10" s="55">
        <v>3819730</v>
      </c>
      <c r="E10" s="33"/>
    </row>
    <row r="11" spans="1:5">
      <c r="A11" s="50" t="s">
        <v>155</v>
      </c>
      <c r="B11" s="55"/>
      <c r="C11" s="34"/>
      <c r="D11" s="55"/>
      <c r="E11" s="33"/>
    </row>
    <row r="12" spans="1:5">
      <c r="A12" s="50" t="s">
        <v>156</v>
      </c>
      <c r="B12" s="55"/>
      <c r="C12" s="34"/>
      <c r="D12" s="55"/>
      <c r="E12" s="33"/>
    </row>
    <row r="13" spans="1:5">
      <c r="A13" s="50" t="s">
        <v>157</v>
      </c>
      <c r="B13" s="55"/>
      <c r="C13" s="34"/>
      <c r="D13" s="55"/>
      <c r="E13" s="33"/>
    </row>
    <row r="14" spans="1:5">
      <c r="A14" s="50" t="s">
        <v>154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 ht="29.2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>
        <v>-64520615</v>
      </c>
      <c r="C19" s="34"/>
      <c r="D19" s="55"/>
      <c r="E19" s="33"/>
    </row>
    <row r="20" spans="1:5">
      <c r="A20" s="50" t="s">
        <v>95</v>
      </c>
      <c r="B20" s="55">
        <v>-560600609</v>
      </c>
      <c r="C20" s="34"/>
      <c r="D20" s="55"/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96</v>
      </c>
      <c r="B22" s="55">
        <v>-4190989</v>
      </c>
      <c r="C22" s="34"/>
      <c r="D22" s="55">
        <v>-1118000</v>
      </c>
      <c r="E22" s="33"/>
    </row>
    <row r="23" spans="1:5">
      <c r="A23" s="50" t="s">
        <v>97</v>
      </c>
      <c r="B23" s="55">
        <v>-519628</v>
      </c>
      <c r="C23" s="34"/>
      <c r="D23" s="55">
        <v>-186706</v>
      </c>
      <c r="E23" s="33"/>
    </row>
    <row r="24" spans="1:5">
      <c r="A24" s="50" t="s">
        <v>99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59</v>
      </c>
      <c r="B26" s="55">
        <v>-2500</v>
      </c>
      <c r="C26" s="34"/>
      <c r="D26" s="55"/>
      <c r="E26" s="33"/>
    </row>
    <row r="27" spans="1:5">
      <c r="A27" s="19" t="s">
        <v>45</v>
      </c>
      <c r="B27" s="55">
        <v>-3872049</v>
      </c>
      <c r="C27" s="34"/>
      <c r="D27" s="55"/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100</v>
      </c>
      <c r="B29" s="55"/>
      <c r="C29" s="34"/>
      <c r="D29" s="55"/>
      <c r="E29" s="33"/>
    </row>
    <row r="30" spans="1:5" ht="15" customHeight="1">
      <c r="A30" s="50" t="s">
        <v>98</v>
      </c>
      <c r="B30" s="55"/>
      <c r="C30" s="34"/>
      <c r="D30" s="55"/>
      <c r="E30" s="33"/>
    </row>
    <row r="31" spans="1:5" ht="15" customHeight="1">
      <c r="A31" s="50" t="s">
        <v>107</v>
      </c>
      <c r="B31" s="55"/>
      <c r="C31" s="34"/>
      <c r="D31" s="55"/>
      <c r="E31" s="33"/>
    </row>
    <row r="32" spans="1:5" ht="15" customHeight="1">
      <c r="A32" s="50" t="s">
        <v>101</v>
      </c>
      <c r="B32" s="55"/>
      <c r="C32" s="34"/>
      <c r="D32" s="55"/>
      <c r="E32" s="33"/>
    </row>
    <row r="33" spans="1:5" ht="15" customHeight="1">
      <c r="A33" s="50" t="s">
        <v>106</v>
      </c>
      <c r="B33" s="55"/>
      <c r="C33" s="34"/>
      <c r="D33" s="55"/>
      <c r="E33" s="33"/>
    </row>
    <row r="34" spans="1:5" ht="15" customHeight="1">
      <c r="A34" s="50" t="s">
        <v>102</v>
      </c>
      <c r="B34" s="55"/>
      <c r="C34" s="34"/>
      <c r="D34" s="55"/>
      <c r="E34" s="33"/>
    </row>
    <row r="35" spans="1:5" ht="29.2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103</v>
      </c>
      <c r="B37" s="55"/>
      <c r="C37" s="34"/>
      <c r="D37" s="55"/>
      <c r="E37" s="33"/>
    </row>
    <row r="38" spans="1:5" ht="30">
      <c r="A38" s="50" t="s">
        <v>105</v>
      </c>
      <c r="B38" s="55"/>
      <c r="C38" s="34"/>
      <c r="D38" s="55"/>
      <c r="E38" s="33"/>
    </row>
    <row r="39" spans="1:5">
      <c r="A39" s="50" t="s">
        <v>104</v>
      </c>
      <c r="B39" s="55">
        <v>-386946</v>
      </c>
      <c r="C39" s="34"/>
      <c r="D39" s="55"/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96" t="s">
        <v>135</v>
      </c>
      <c r="B41" s="55"/>
      <c r="C41" s="34"/>
      <c r="D41" s="55"/>
      <c r="E41" s="33"/>
    </row>
    <row r="42" spans="1:5">
      <c r="A42" s="19" t="s">
        <v>48</v>
      </c>
      <c r="B42" s="38">
        <f>SUM(B10:B41)</f>
        <v>52752424</v>
      </c>
      <c r="C42" s="39"/>
      <c r="D42" s="38">
        <f>SUM(D9:D41)</f>
        <v>2517044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>
        <f>-B42*0.15</f>
        <v>-7912863.5999999996</v>
      </c>
      <c r="C44" s="34"/>
      <c r="D44" s="55"/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91</v>
      </c>
      <c r="B47" s="58">
        <f>SUM(B42:B46)</f>
        <v>44839560.399999999</v>
      </c>
      <c r="C47" s="44"/>
      <c r="D47" s="58">
        <f>SUM(D42:D46)</f>
        <v>2517044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92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93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94</v>
      </c>
      <c r="B57" s="69">
        <f>B47+B55</f>
        <v>44839560.399999999</v>
      </c>
      <c r="C57" s="70"/>
      <c r="D57" s="69">
        <f>D47+D55</f>
        <v>2517044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58</v>
      </c>
      <c r="B59" s="67"/>
      <c r="C59" s="68"/>
      <c r="D59" s="67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/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505" right="0.70866141732283505" top="0.74803149606299202" bottom="0.74803149606299202" header="0.31496062992126" footer="0.31496062992126"/>
  <pageSetup scale="8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0"/>
  <sheetViews>
    <sheetView topLeftCell="A22" workbookViewId="0">
      <selection activeCell="J26" sqref="J26"/>
    </sheetView>
  </sheetViews>
  <sheetFormatPr defaultColWidth="9.140625" defaultRowHeight="15"/>
  <cols>
    <col min="1" max="1" width="77.5703125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5703125" style="100" customWidth="1"/>
    <col min="6" max="6" width="10.7109375" style="100" customWidth="1"/>
    <col min="7" max="7" width="10.140625" style="100" customWidth="1"/>
    <col min="8" max="8" width="10.7109375" style="100" customWidth="1"/>
    <col min="9" max="9" width="11.5703125" style="100" customWidth="1"/>
    <col min="10" max="10" width="11" style="100" customWidth="1"/>
    <col min="11" max="16384" width="9.140625" style="100"/>
  </cols>
  <sheetData>
    <row r="1" spans="1:4">
      <c r="A1" s="104" t="str">
        <f>'2.1-Pasqyra e Perform. (natyra)'!A1</f>
        <v>Pasqyrat financiare te vitit 2020</v>
      </c>
    </row>
    <row r="2" spans="1:4">
      <c r="A2" s="104" t="str">
        <f>'2.1-Pasqyra e Perform. (natyra)'!A2</f>
        <v>De Mare Albania - Dege e Shoqerise se Huaj</v>
      </c>
    </row>
    <row r="3" spans="1:4">
      <c r="A3" s="104" t="str">
        <f>'2.1-Pasqyra e Perform. (natyra)'!A3</f>
        <v>NIPT L92218025N</v>
      </c>
    </row>
    <row r="4" spans="1:4" ht="16.5" customHeight="1">
      <c r="A4" s="104" t="str">
        <f>'2.1-Pasqyra e Perform. (natyra)'!A4</f>
        <v>Lek</v>
      </c>
    </row>
    <row r="5" spans="1:4" ht="16.5" customHeight="1">
      <c r="A5" s="104" t="s">
        <v>191</v>
      </c>
    </row>
    <row r="6" spans="1:4" ht="16.5" customHeight="1">
      <c r="A6" s="104"/>
    </row>
    <row r="7" spans="1:4" ht="15" customHeight="1">
      <c r="A7" s="172"/>
      <c r="B7" s="107" t="s">
        <v>9</v>
      </c>
      <c r="C7" s="107"/>
      <c r="D7" s="107" t="s">
        <v>9</v>
      </c>
    </row>
    <row r="8" spans="1:4" ht="15" customHeight="1">
      <c r="A8" s="172"/>
      <c r="B8" s="107" t="s">
        <v>10</v>
      </c>
      <c r="C8" s="107"/>
      <c r="D8" s="107" t="s">
        <v>11</v>
      </c>
    </row>
    <row r="9" spans="1:4">
      <c r="A9" s="106"/>
      <c r="B9" s="118"/>
      <c r="C9" s="118"/>
      <c r="D9" s="118"/>
    </row>
    <row r="10" spans="1:4">
      <c r="A10" s="105" t="s">
        <v>190</v>
      </c>
      <c r="B10" s="103"/>
      <c r="C10" s="102"/>
      <c r="D10" s="103"/>
    </row>
    <row r="11" spans="1:4">
      <c r="A11" s="117" t="s">
        <v>189</v>
      </c>
      <c r="B11" s="103">
        <v>827907825</v>
      </c>
      <c r="C11" s="102"/>
      <c r="D11" s="103"/>
    </row>
    <row r="12" spans="1:4">
      <c r="A12" s="117" t="s">
        <v>188</v>
      </c>
      <c r="B12" s="103">
        <v>-623252398.39999998</v>
      </c>
      <c r="C12" s="102"/>
      <c r="D12" s="103"/>
    </row>
    <row r="13" spans="1:4">
      <c r="A13" s="117" t="s">
        <v>187</v>
      </c>
      <c r="B13" s="103">
        <v>-22097486.600000001</v>
      </c>
      <c r="C13" s="102"/>
      <c r="D13" s="103"/>
    </row>
    <row r="14" spans="1:4">
      <c r="A14" s="116" t="s">
        <v>163</v>
      </c>
      <c r="B14" s="103"/>
      <c r="C14" s="102"/>
      <c r="D14" s="103"/>
    </row>
    <row r="15" spans="1:4">
      <c r="A15" s="105" t="s">
        <v>186</v>
      </c>
      <c r="B15" s="103"/>
      <c r="C15" s="102"/>
      <c r="D15" s="103"/>
    </row>
    <row r="16" spans="1:4">
      <c r="A16" s="117" t="s">
        <v>185</v>
      </c>
      <c r="B16" s="103"/>
      <c r="C16" s="102"/>
      <c r="D16" s="103"/>
    </row>
    <row r="17" spans="1:4">
      <c r="A17" s="116" t="s">
        <v>184</v>
      </c>
      <c r="B17" s="103"/>
      <c r="C17" s="102"/>
      <c r="D17" s="103"/>
    </row>
    <row r="18" spans="1:4">
      <c r="A18" s="105" t="s">
        <v>183</v>
      </c>
      <c r="B18" s="115">
        <f>SUM(B11:B17)</f>
        <v>182557940.00000003</v>
      </c>
      <c r="C18" s="102"/>
      <c r="D18" s="115">
        <f>SUM(D11:D17)</f>
        <v>0</v>
      </c>
    </row>
    <row r="19" spans="1:4">
      <c r="A19" s="116"/>
      <c r="B19" s="103"/>
      <c r="C19" s="102"/>
      <c r="D19" s="103"/>
    </row>
    <row r="20" spans="1:4" ht="13.5" customHeight="1">
      <c r="A20" s="105" t="s">
        <v>182</v>
      </c>
      <c r="B20" s="103"/>
      <c r="C20" s="102"/>
      <c r="D20" s="103"/>
    </row>
    <row r="21" spans="1:4" ht="13.5" customHeight="1">
      <c r="A21" s="116" t="s">
        <v>181</v>
      </c>
      <c r="B21" s="103"/>
      <c r="C21" s="102"/>
      <c r="D21" s="103"/>
    </row>
    <row r="22" spans="1:4" ht="13.5" customHeight="1">
      <c r="A22" s="116" t="s">
        <v>180</v>
      </c>
      <c r="B22" s="103"/>
      <c r="C22" s="102"/>
      <c r="D22" s="103"/>
    </row>
    <row r="23" spans="1:4" ht="13.5" customHeight="1">
      <c r="A23" s="116" t="s">
        <v>179</v>
      </c>
      <c r="B23" s="103"/>
      <c r="C23" s="102"/>
      <c r="D23" s="103"/>
    </row>
    <row r="24" spans="1:4" ht="13.5" customHeight="1">
      <c r="A24" s="116" t="s">
        <v>178</v>
      </c>
      <c r="B24" s="103"/>
      <c r="C24" s="102"/>
      <c r="D24" s="103"/>
    </row>
    <row r="25" spans="1:4" ht="13.5" customHeight="1">
      <c r="A25" s="116" t="s">
        <v>177</v>
      </c>
      <c r="B25" s="103"/>
      <c r="C25" s="102"/>
      <c r="D25" s="103"/>
    </row>
    <row r="26" spans="1:4" ht="13.5" customHeight="1">
      <c r="A26" s="116" t="s">
        <v>176</v>
      </c>
      <c r="B26" s="103"/>
      <c r="C26" s="102"/>
      <c r="D26" s="103"/>
    </row>
    <row r="27" spans="1:4" ht="13.5" customHeight="1">
      <c r="A27" s="116" t="s">
        <v>175</v>
      </c>
      <c r="B27" s="103"/>
      <c r="C27" s="102"/>
      <c r="D27" s="103"/>
    </row>
    <row r="28" spans="1:4">
      <c r="A28" s="116" t="s">
        <v>163</v>
      </c>
      <c r="B28" s="103"/>
      <c r="C28" s="102"/>
      <c r="D28" s="103"/>
    </row>
    <row r="29" spans="1:4">
      <c r="A29" s="105" t="s">
        <v>174</v>
      </c>
      <c r="B29" s="115">
        <f>SUM(B21:B28)</f>
        <v>0</v>
      </c>
      <c r="C29" s="102"/>
      <c r="D29" s="115">
        <f>SUM(D21:D28)</f>
        <v>0</v>
      </c>
    </row>
    <row r="30" spans="1:4">
      <c r="A30" s="114"/>
      <c r="B30" s="103"/>
      <c r="C30" s="102"/>
      <c r="D30" s="103"/>
    </row>
    <row r="31" spans="1:4">
      <c r="A31" s="105" t="s">
        <v>173</v>
      </c>
      <c r="B31" s="103"/>
      <c r="C31" s="102"/>
      <c r="D31" s="103"/>
    </row>
    <row r="32" spans="1:4">
      <c r="A32" s="116" t="s">
        <v>172</v>
      </c>
      <c r="B32" s="103"/>
      <c r="C32" s="102"/>
      <c r="D32" s="103"/>
    </row>
    <row r="33" spans="1:4">
      <c r="A33" s="116" t="s">
        <v>171</v>
      </c>
      <c r="B33" s="103"/>
      <c r="C33" s="102"/>
      <c r="D33" s="103"/>
    </row>
    <row r="34" spans="1:4">
      <c r="A34" s="116" t="s">
        <v>170</v>
      </c>
      <c r="B34" s="103">
        <v>22305100</v>
      </c>
      <c r="C34" s="102"/>
      <c r="D34" s="103"/>
    </row>
    <row r="35" spans="1:4">
      <c r="A35" s="116" t="s">
        <v>169</v>
      </c>
      <c r="B35" s="103"/>
      <c r="C35" s="102"/>
      <c r="D35" s="103"/>
    </row>
    <row r="36" spans="1:4">
      <c r="A36" s="116" t="s">
        <v>168</v>
      </c>
      <c r="B36" s="103"/>
      <c r="C36" s="102"/>
      <c r="D36" s="103"/>
    </row>
    <row r="37" spans="1:4">
      <c r="A37" s="116" t="s">
        <v>167</v>
      </c>
      <c r="B37" s="103"/>
      <c r="C37" s="102"/>
      <c r="D37" s="103"/>
    </row>
    <row r="38" spans="1:4">
      <c r="A38" s="116" t="s">
        <v>166</v>
      </c>
      <c r="B38" s="103"/>
      <c r="C38" s="102"/>
      <c r="D38" s="103"/>
    </row>
    <row r="39" spans="1:4">
      <c r="A39" s="116" t="s">
        <v>165</v>
      </c>
      <c r="B39" s="103"/>
      <c r="C39" s="102"/>
      <c r="D39" s="103"/>
    </row>
    <row r="40" spans="1:4">
      <c r="A40" s="116" t="s">
        <v>164</v>
      </c>
      <c r="B40" s="103"/>
      <c r="C40" s="102"/>
      <c r="D40" s="103"/>
    </row>
    <row r="41" spans="1:4">
      <c r="A41" s="116" t="s">
        <v>163</v>
      </c>
      <c r="B41" s="103"/>
      <c r="C41" s="102"/>
      <c r="D41" s="103"/>
    </row>
    <row r="42" spans="1:4">
      <c r="A42" s="105" t="s">
        <v>162</v>
      </c>
      <c r="B42" s="115">
        <f>SUM(B32:B41)</f>
        <v>22305100</v>
      </c>
      <c r="C42" s="102"/>
      <c r="D42" s="115">
        <f>SUM(D32:D41)</f>
        <v>0</v>
      </c>
    </row>
    <row r="43" spans="1:4">
      <c r="A43" s="114"/>
      <c r="B43" s="103"/>
      <c r="C43" s="102"/>
      <c r="D43" s="103"/>
    </row>
    <row r="44" spans="1:4">
      <c r="A44" s="105" t="s">
        <v>161</v>
      </c>
      <c r="B44" s="113">
        <f>B18+B29+B42</f>
        <v>204863040.00000003</v>
      </c>
      <c r="C44" s="102"/>
      <c r="D44" s="113">
        <f>D18+D29+D42</f>
        <v>0</v>
      </c>
    </row>
    <row r="45" spans="1:4">
      <c r="A45" s="112" t="s">
        <v>160</v>
      </c>
      <c r="B45" s="103">
        <v>0</v>
      </c>
      <c r="C45" s="102"/>
      <c r="D45" s="103"/>
    </row>
    <row r="46" spans="1:4">
      <c r="A46" s="112" t="s">
        <v>159</v>
      </c>
      <c r="B46" s="103"/>
      <c r="C46" s="102"/>
      <c r="D46" s="103"/>
    </row>
    <row r="47" spans="1:4" ht="15.75" thickBot="1">
      <c r="A47" s="111" t="s">
        <v>158</v>
      </c>
      <c r="B47" s="109">
        <f>B44+B45+B46</f>
        <v>204863040.00000003</v>
      </c>
      <c r="C47" s="110"/>
      <c r="D47" s="109">
        <f>D44+D45+D46</f>
        <v>0</v>
      </c>
    </row>
    <row r="48" spans="1:4" ht="15.75" thickTop="1">
      <c r="A48" s="108"/>
    </row>
    <row r="49" spans="1:2">
      <c r="A49" s="108"/>
      <c r="B49" s="123"/>
    </row>
    <row r="50" spans="1:2">
      <c r="B50" s="103"/>
    </row>
  </sheetData>
  <mergeCells count="1">
    <mergeCell ref="A7:A8"/>
  </mergeCell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1"/>
  <sheetViews>
    <sheetView topLeftCell="A13" zoomScale="90" zoomScaleNormal="90" workbookViewId="0">
      <selection activeCell="J26" sqref="J26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tr">
        <f>'3.2-CashFlow (direkt)'!A1</f>
        <v>Pasqyrat financiare te vitit 2020</v>
      </c>
    </row>
    <row r="2" spans="1:12">
      <c r="A2" s="31" t="str">
        <f>'3.2-CashFlow (direkt)'!A2</f>
        <v>De Mare Albania - Dege e Shoqerise se Huaj</v>
      </c>
    </row>
    <row r="3" spans="1:12">
      <c r="A3" s="31" t="str">
        <f>'3.2-CashFlow (direkt)'!A3</f>
        <v>NIPT L92218025N</v>
      </c>
    </row>
    <row r="4" spans="1:12">
      <c r="A4" s="31" t="str">
        <f>'3.2-CashFlow (direkt)'!A4</f>
        <v>Lek</v>
      </c>
    </row>
    <row r="5" spans="1:12">
      <c r="A5" s="31" t="s">
        <v>60</v>
      </c>
    </row>
    <row r="6" spans="1:12">
      <c r="A6" s="73"/>
    </row>
    <row r="7" spans="1:12" ht="72">
      <c r="B7" s="74" t="s">
        <v>136</v>
      </c>
      <c r="C7" s="74" t="s">
        <v>35</v>
      </c>
      <c r="D7" s="74" t="s">
        <v>36</v>
      </c>
      <c r="E7" s="74" t="s">
        <v>6</v>
      </c>
      <c r="F7" s="74" t="s">
        <v>108</v>
      </c>
      <c r="G7" s="74" t="s">
        <v>137</v>
      </c>
      <c r="H7" s="74" t="s">
        <v>138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139</v>
      </c>
      <c r="B10" s="69"/>
      <c r="C10" s="69"/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76"/>
    </row>
    <row r="11" spans="1:12" ht="15.75" thickTop="1">
      <c r="A11" s="83" t="s">
        <v>140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141</v>
      </c>
      <c r="B12" s="85">
        <f>SUM(B10:B11)</f>
        <v>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>SUM(B12:H12)</f>
        <v>0</v>
      </c>
      <c r="J12" s="85">
        <f t="shared" si="0"/>
        <v>0</v>
      </c>
      <c r="K12" s="85">
        <f>SUM(I12:J12)</f>
        <v>0</v>
      </c>
      <c r="L12" s="76"/>
    </row>
    <row r="13" spans="1:12">
      <c r="A13" s="86" t="s">
        <v>142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138</v>
      </c>
      <c r="B14" s="68"/>
      <c r="C14" s="68"/>
      <c r="D14" s="68"/>
      <c r="E14" s="68"/>
      <c r="F14" s="68"/>
      <c r="G14" s="67"/>
      <c r="H14" s="99">
        <f>'1-Pasqyra e Pozicioni Financiar'!D106</f>
        <v>-283526</v>
      </c>
      <c r="I14" s="67">
        <f t="shared" si="1"/>
        <v>-283526</v>
      </c>
      <c r="J14" s="99"/>
      <c r="K14" s="67">
        <f t="shared" si="2"/>
        <v>-283526</v>
      </c>
      <c r="L14" s="76"/>
    </row>
    <row r="15" spans="1:12">
      <c r="A15" s="87" t="s">
        <v>143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144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145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-283526</v>
      </c>
      <c r="I17" s="88">
        <f t="shared" si="1"/>
        <v>-283526</v>
      </c>
      <c r="J17" s="98">
        <f t="shared" si="3"/>
        <v>0</v>
      </c>
      <c r="K17" s="88">
        <f t="shared" si="2"/>
        <v>-283526</v>
      </c>
      <c r="L17" s="76"/>
    </row>
    <row r="18" spans="1:12">
      <c r="A18" s="86" t="s">
        <v>146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147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148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149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150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151</v>
      </c>
      <c r="B24" s="91">
        <f>B12+B17+B22</f>
        <v>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>
        <f t="shared" si="5"/>
        <v>-283526</v>
      </c>
      <c r="I24" s="91">
        <f t="shared" si="1"/>
        <v>-283526</v>
      </c>
      <c r="J24" s="91">
        <f t="shared" si="5"/>
        <v>0</v>
      </c>
      <c r="K24" s="91">
        <f t="shared" si="2"/>
        <v>-283526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142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138</v>
      </c>
      <c r="B27" s="68"/>
      <c r="C27" s="68"/>
      <c r="D27" s="68"/>
      <c r="E27" s="68"/>
      <c r="F27" s="68"/>
      <c r="G27" s="67"/>
      <c r="H27" s="99">
        <f>44839561+2515024</f>
        <v>47354585</v>
      </c>
      <c r="I27" s="67">
        <f t="shared" si="1"/>
        <v>47354585</v>
      </c>
      <c r="J27" s="99"/>
      <c r="K27" s="67">
        <f t="shared" si="2"/>
        <v>47354585</v>
      </c>
      <c r="L27" s="76"/>
    </row>
    <row r="28" spans="1:12">
      <c r="A28" s="87" t="s">
        <v>143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144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145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47354585</v>
      </c>
      <c r="I30" s="88">
        <f t="shared" si="1"/>
        <v>47354585</v>
      </c>
      <c r="J30" s="98">
        <f t="shared" si="6"/>
        <v>0</v>
      </c>
      <c r="K30" s="88">
        <f t="shared" si="2"/>
        <v>47354585</v>
      </c>
      <c r="L30" s="76"/>
    </row>
    <row r="31" spans="1:12">
      <c r="A31" s="86" t="s">
        <v>146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147</v>
      </c>
      <c r="B32" s="68"/>
      <c r="C32" s="68"/>
      <c r="D32" s="68"/>
      <c r="E32" s="68"/>
      <c r="F32" s="68"/>
      <c r="G32" s="67"/>
      <c r="H32" s="67"/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148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149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150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152</v>
      </c>
      <c r="B37" s="91">
        <f>B24+B30+B35</f>
        <v>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47071059</v>
      </c>
      <c r="I37" s="91">
        <f t="shared" si="1"/>
        <v>47071059</v>
      </c>
      <c r="J37" s="91">
        <f t="shared" si="8"/>
        <v>0</v>
      </c>
      <c r="K37" s="91">
        <f t="shared" si="2"/>
        <v>47071059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Kop.</vt:lpstr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2021-03-31T18:02:15Z</cp:lastPrinted>
  <dcterms:created xsi:type="dcterms:W3CDTF">2012-01-19T09:31:29Z</dcterms:created>
  <dcterms:modified xsi:type="dcterms:W3CDTF">2021-03-31T18:04:19Z</dcterms:modified>
</cp:coreProperties>
</file>