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23" activeTab="6"/>
  </bookViews>
  <sheets>
    <sheet name="Kop." sheetId="1" r:id="rId1"/>
    <sheet name="Aktivet" sheetId="4" r:id="rId2"/>
    <sheet name="Pasivet" sheetId="14" r:id="rId3"/>
    <sheet name="Rez.2" sheetId="16" r:id="rId4"/>
    <sheet name="Fluksi 2" sheetId="18" r:id="rId5"/>
    <sheet name="Kapitali 2" sheetId="20" r:id="rId6"/>
    <sheet name="Shenimet" sheetId="21" r:id="rId7"/>
    <sheet name="Saldo" sheetId="25" r:id="rId8"/>
  </sheets>
  <definedNames>
    <definedName name="_xlnm.Print_Area" localSheetId="1">Aktivet!$B$1:$I$45</definedName>
    <definedName name="_xlnm.Print_Area" localSheetId="4">'Fluksi 2'!$B$1:$G$40</definedName>
    <definedName name="_xlnm.Print_Area" localSheetId="5">'Kapitali 2'!$A$1:$I$23</definedName>
    <definedName name="_xlnm.Print_Area" localSheetId="0">Kop.!$B$1:$K$57</definedName>
    <definedName name="_xlnm.Print_Area" localSheetId="2">Pasivet!$B$1:$H$45</definedName>
    <definedName name="_xlnm.Print_Area" localSheetId="3">Rez.2!#REF!</definedName>
  </definedNames>
  <calcPr calcId="124519"/>
</workbook>
</file>

<file path=xl/calcChain.xml><?xml version="1.0" encoding="utf-8"?>
<calcChain xmlns="http://schemas.openxmlformats.org/spreadsheetml/2006/main">
  <c r="F23" i="25"/>
  <c r="E28"/>
  <c r="E41"/>
  <c r="F41" s="1"/>
  <c r="D25" s="1"/>
  <c r="D28" s="1"/>
  <c r="D41"/>
  <c r="C9" i="20"/>
  <c r="H9" s="1"/>
  <c r="H11" s="1"/>
  <c r="H16" s="1"/>
  <c r="M15" i="21"/>
  <c r="L143"/>
  <c r="L51"/>
  <c r="L53" s="1"/>
  <c r="G17" i="20"/>
  <c r="H47" i="14"/>
  <c r="L203" i="21"/>
  <c r="L147"/>
  <c r="L145"/>
  <c r="E2" i="4"/>
  <c r="B2" i="20" s="1"/>
  <c r="B4" i="14"/>
  <c r="H12" i="20"/>
  <c r="H13"/>
  <c r="H14"/>
  <c r="H15"/>
  <c r="F8" i="1"/>
  <c r="I45" i="4"/>
  <c r="H18" i="20"/>
  <c r="D11"/>
  <c r="D16"/>
  <c r="E11"/>
  <c r="E16"/>
  <c r="F11"/>
  <c r="F16"/>
  <c r="G11"/>
  <c r="G16"/>
  <c r="L197" i="21"/>
  <c r="L57"/>
  <c r="L185"/>
  <c r="L107"/>
  <c r="M29"/>
  <c r="L137"/>
  <c r="L199"/>
  <c r="L155"/>
  <c r="H17" i="20"/>
  <c r="L58" i="21"/>
  <c r="C11" i="20"/>
  <c r="C16" s="1"/>
  <c r="M21" i="21"/>
  <c r="L61" l="1"/>
  <c r="F43" i="18"/>
  <c r="E2" i="14"/>
  <c r="G47" l="1"/>
  <c r="E2" i="18"/>
  <c r="C2" i="16"/>
</calcChain>
</file>

<file path=xl/comments1.xml><?xml version="1.0" encoding="utf-8"?>
<comments xmlns="http://schemas.openxmlformats.org/spreadsheetml/2006/main">
  <authors>
    <author>Administrator</author>
  </authors>
  <commentList>
    <comment ref="G21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fitim humbje nje vit paraardhes
</t>
        </r>
      </text>
    </comment>
  </commentList>
</comments>
</file>

<file path=xl/sharedStrings.xml><?xml version="1.0" encoding="utf-8"?>
<sst xmlns="http://schemas.openxmlformats.org/spreadsheetml/2006/main" count="595" uniqueCount="297">
  <si>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</si>
  <si>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</si>
  <si>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</si>
  <si>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</si>
  <si>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</si>
  <si>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</si>
  <si>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</si>
  <si>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</si>
  <si>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</si>
  <si>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</si>
  <si>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</si>
  <si>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</si>
  <si>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</si>
  <si>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</si>
  <si>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</si>
  <si>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</si>
  <si>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</si>
  <si>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</si>
  <si>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</si>
  <si>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</si>
  <si>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</si>
  <si>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</si>
  <si>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</si>
  <si>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</si>
  <si>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</si>
  <si>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</si>
  <si>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</si>
  <si>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</si>
  <si>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</si>
  <si>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</si>
  <si>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</si>
  <si>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</si>
  <si>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</si>
  <si>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</si>
  <si>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</si>
  <si>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</si>
  <si>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</si>
  <si>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</si>
  <si>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</si>
  <si>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</si>
  <si>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</si>
  <si>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</si>
  <si>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</si>
  <si>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</si>
  <si>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</si>
  <si>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</si>
  <si>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</si>
  <si>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</si>
  <si>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</si>
  <si>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</si>
  <si>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</si>
  <si>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</si>
  <si>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</si>
  <si>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</si>
  <si>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ardhurat dhe shpenzimet financiare nga njesite e kontrolluara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</si>
  <si>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</si>
  <si>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</si>
  <si>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</si>
  <si>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</si>
  <si>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</si>
  <si>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</si>
  <si>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</si>
  <si>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</si>
  <si>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</si>
  <si>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</si>
  <si>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</si>
  <si>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</si>
  <si>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</si>
  <si>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</si>
  <si>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</si>
  <si>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</si>
  <si>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</si>
  <si>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</si>
  <si>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(   ________________  )</t>
  </si>
  <si>
    <t>S H E N I M E T          S P J E G U E S E</t>
  </si>
  <si>
    <t>Fluksi i parave nga veprimtaria e shfrytezimit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</si>
  <si>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</si>
  <si>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</si>
  <si>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</si>
  <si>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</si>
  <si>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</si>
  <si>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</si>
  <si>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</si>
  <si>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</si>
  <si>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</si>
  <si>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</si>
  <si>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</si>
  <si>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</si>
  <si>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</si>
  <si>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</si>
  <si>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</si>
  <si>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</si>
  <si>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</si>
  <si>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</si>
  <si>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</si>
  <si>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</si>
  <si>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</si>
  <si>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</si>
  <si>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</si>
  <si>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</si>
  <si>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</si>
  <si>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</si>
  <si>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</si>
  <si>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</si>
  <si>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</si>
  <si>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</si>
  <si>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</si>
  <si>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</si>
  <si>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</si>
  <si>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</si>
  <si>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</si>
  <si>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</si>
  <si>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</si>
  <si>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</si>
  <si>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</si>
  <si>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</si>
  <si>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</si>
  <si>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</si>
  <si>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</si>
  <si>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</si>
  <si>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</si>
  <si>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</si>
  <si>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</si>
  <si>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</si>
  <si>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</si>
  <si>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</si>
  <si>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</si>
  <si>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</si>
  <si>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</si>
  <si>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</si>
  <si>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</si>
  <si>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</si>
  <si>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</si>
  <si>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</si>
  <si>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</si>
  <si>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</si>
  <si>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</si>
  <si>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Te ardhurat dhe shpenzimet financiare nga pjesemarrjet</t>
  </si>
  <si>
    <t>Te ardhurat dhe shpenzimet nga interesat</t>
  </si>
  <si>
    <t>Elementet e pasqyrave te konsoliduara</t>
  </si>
  <si>
    <t>(  Bazuar ne klasifikimin e Shpenzimeve sipas Funksioneve  )</t>
  </si>
  <si>
    <t>Pershkrimi  i  Elementeve</t>
  </si>
  <si>
    <t>Fitimi  ( Humbja )  bruto  ( 1 - 2 )</t>
  </si>
  <si>
    <t>Shpenzimet e shitjes</t>
  </si>
  <si>
    <t>Shpenzimet administrative</t>
  </si>
  <si>
    <t>Te ardhura te tjera nga veprimtarite e shfrytezimit</t>
  </si>
  <si>
    <t>Fitimi  ( Humbja )  nga veprimtarite e shfrytezimit</t>
  </si>
  <si>
    <t>Te ardhurat dhe shpenzimet financiare</t>
  </si>
  <si>
    <t>Fitimi (humbja) neto e vitit financiar  ( 13 - 14 )</t>
  </si>
  <si>
    <t>Fitimi (humbja) para tatimit  ( 8 +/- 12 )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</si>
  <si>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</si>
  <si>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</si>
  <si>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</si>
  <si>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</si>
  <si>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</si>
  <si>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</si>
  <si>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</si>
  <si>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</si>
  <si>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</si>
  <si>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</si>
  <si>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</si>
  <si>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</si>
  <si>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</si>
  <si>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</si>
  <si>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Kosto e prodhimit / blerjes se mallrave te shitura</t>
  </si>
  <si>
    <t>Shpenzime te tjera te zakonshme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</si>
  <si>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</si>
  <si>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</si>
  <si>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</si>
  <si>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</si>
  <si>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</si>
  <si>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</si>
  <si>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Tatim ne burim</t>
  </si>
  <si>
    <t>JO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</si>
  <si>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</si>
  <si>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</si>
  <si>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</si>
  <si>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</si>
  <si>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</si>
  <si>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</si>
  <si>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</si>
  <si>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</si>
  <si>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</si>
  <si>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</si>
  <si>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</si>
  <si>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</si>
  <si>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</si>
  <si>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</si>
  <si>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</si>
  <si>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</si>
  <si>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</si>
  <si>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</si>
  <si>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</si>
  <si>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</si>
  <si>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</si>
  <si>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</si>
  <si>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</si>
  <si>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</si>
  <si>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</si>
  <si>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</si>
  <si>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</si>
  <si>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</si>
  <si>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</si>
  <si>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</si>
  <si>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</si>
  <si>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</si>
  <si>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</si>
  <si>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</si>
  <si>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</si>
  <si>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</si>
  <si>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</si>
  <si>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</si>
  <si>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</si>
  <si>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</si>
  <si>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</si>
  <si>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</si>
  <si>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</si>
  <si>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</si>
  <si>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</si>
  <si>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</si>
  <si>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</si>
  <si>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</si>
  <si>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</si>
  <si>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</si>
  <si>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</si>
  <si>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</si>
  <si>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</si>
  <si>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</si>
  <si>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</si>
  <si>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</si>
  <si>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</si>
  <si>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Te ardhura te marra ne avance</t>
  </si>
  <si>
    <t>TVSh e paguar gjate vitit</t>
  </si>
  <si>
    <t>Tirane</t>
  </si>
  <si>
    <t>PO</t>
  </si>
  <si>
    <t>LEKE</t>
  </si>
  <si>
    <t>Paga e shperblime</t>
  </si>
  <si>
    <t>Pagat e personelit</t>
  </si>
  <si>
    <t>Te drejta dhe detyrime ndaj doganes</t>
  </si>
  <si>
    <t>Fitimi I periudhes paraardhese I pashperndare</t>
  </si>
  <si>
    <t>Garacia</t>
  </si>
  <si>
    <t>HYDROPROJEKT</t>
  </si>
  <si>
    <t>RR.BARRIKADAVE. Pallati Ndertimi , Vila 9 shk.1 kati 4</t>
  </si>
  <si>
    <t>K81323009J</t>
  </si>
  <si>
    <t>Prodhim, tregetim te energjishe elektrike</t>
  </si>
  <si>
    <t>studim, projektim, ndertim, hidrocentralesh etj</t>
  </si>
  <si>
    <t>23.01.2008</t>
  </si>
  <si>
    <t>Kap.Themel.Shoq</t>
  </si>
  <si>
    <t>Tatim page</t>
  </si>
  <si>
    <t>TVSH blerje</t>
  </si>
  <si>
    <t>TVSH per tatimet</t>
  </si>
  <si>
    <t>Bardhyl Muceku ALL</t>
  </si>
  <si>
    <t>Bardhyl Muceku Eur</t>
  </si>
  <si>
    <t>Banka Popullore Eur</t>
  </si>
  <si>
    <t>Veprime noteriale</t>
  </si>
  <si>
    <t>Komision transferte</t>
  </si>
  <si>
    <t>SALDO LLOGARI/ANA</t>
  </si>
  <si>
    <t>===========</t>
  </si>
  <si>
    <t>==========================</t>
  </si>
  <si>
    <t>======</t>
  </si>
  <si>
    <t>=================</t>
  </si>
  <si>
    <t>==================</t>
  </si>
  <si>
    <t>llogari</t>
  </si>
  <si>
    <t>emertim</t>
  </si>
  <si>
    <t>debi</t>
  </si>
  <si>
    <t>&lt;saldo&gt;, , , kredi</t>
  </si>
  <si>
    <t>Ort:Kap.nenshkr.paderdhur</t>
  </si>
  <si>
    <t>Shp.per t'u shperndare</t>
  </si>
  <si>
    <t>Banka Popullore leke</t>
  </si>
  <si>
    <t>Taksa bashkie</t>
  </si>
  <si>
    <t>Pozicioni me 31 dhjetor 2012</t>
  </si>
  <si>
    <t>euro</t>
  </si>
  <si>
    <t>Hydropr</t>
  </si>
  <si>
    <t>ojket</t>
  </si>
  <si>
    <t>faqe,,1</t>
  </si>
  <si>
    <t>LITIK</t>
  </si>
  <si>
    <t>Pozicioni me 31 dhjetor 2013</t>
  </si>
  <si>
    <t>TR nga interesa</t>
  </si>
  <si>
    <t>Viti   2014</t>
  </si>
  <si>
    <t>01.01.2014</t>
  </si>
  <si>
    <t>Pasqyrat    Financiare    te    Vitit   2014</t>
  </si>
  <si>
    <t>Pasqyra   e   te   Ardhurave   dhe   Shpenzimeve   2014</t>
  </si>
  <si>
    <t>Pasqyra   e   Fluksit   Monetar  -  Metoda  Indirekte   2014</t>
  </si>
  <si>
    <t>Pasqyra  e  Ndryshimeve  ne  Kapital  2014</t>
  </si>
  <si>
    <t>Pozicioni me 31 gusht 2014</t>
  </si>
  <si>
    <t>Sigurim garanci kontrate</t>
  </si>
  <si>
    <t>Studime Mjedisore</t>
  </si>
  <si>
    <t>31.12.2014</t>
  </si>
  <si>
    <t>31.03.2015</t>
  </si>
  <si>
    <t>E,me,31.12.2014</t>
  </si>
  <si>
    <t>03.03.2015,13:18</t>
  </si>
  <si>
    <t>36,870.81î</t>
  </si>
  <si>
    <t>Komision per Mbajtje</t>
  </si>
  <si>
    <t>Interesa debitore</t>
  </si>
  <si>
    <t>Kuota sig.shoq.e perkrah.s</t>
  </si>
  <si>
    <t>hoq</t>
  </si>
  <si>
    <t>TR nga c/kembimit</t>
  </si>
</sst>
</file>

<file path=xl/styles.xml><?xml version="1.0" encoding="utf-8"?>
<styleSheet xmlns="http://schemas.openxmlformats.org/spreadsheetml/2006/main">
  <numFmts count="2">
    <numFmt numFmtId="164" formatCode="_-* #,##0.00_L_e_k_-;\-* #,##0.00_L_e_k_-;_-* &quot;-&quot;??_L_e_k_-;_-@_-"/>
    <numFmt numFmtId="165" formatCode="_-* #,##0_L_e_k_-;\-* #,##0_L_e_k_-;_-* &quot;-&quot;??_L_e_k_-;_-@_-"/>
  </numFmts>
  <fonts count="59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i/>
      <u/>
      <sz val="12"/>
      <name val="Arial"/>
      <family val="2"/>
    </font>
    <font>
      <b/>
      <i/>
      <u/>
      <sz val="14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3" fillId="27" borderId="0" applyNumberFormat="0" applyBorder="0" applyAlignment="0" applyProtection="0"/>
    <xf numFmtId="0" fontId="44" fillId="28" borderId="41" applyNumberFormat="0" applyAlignment="0" applyProtection="0"/>
    <xf numFmtId="0" fontId="45" fillId="29" borderId="42" applyNumberFormat="0" applyAlignment="0" applyProtection="0"/>
    <xf numFmtId="164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48" fillId="0" borderId="43" applyNumberFormat="0" applyFill="0" applyAlignment="0" applyProtection="0"/>
    <xf numFmtId="0" fontId="49" fillId="0" borderId="44" applyNumberFormat="0" applyFill="0" applyAlignment="0" applyProtection="0"/>
    <xf numFmtId="0" fontId="50" fillId="0" borderId="45" applyNumberFormat="0" applyFill="0" applyAlignment="0" applyProtection="0"/>
    <xf numFmtId="0" fontId="50" fillId="0" borderId="0" applyNumberFormat="0" applyFill="0" applyBorder="0" applyAlignment="0" applyProtection="0"/>
    <xf numFmtId="0" fontId="51" fillId="31" borderId="41" applyNumberFormat="0" applyAlignment="0" applyProtection="0"/>
    <xf numFmtId="0" fontId="52" fillId="0" borderId="46" applyNumberFormat="0" applyFill="0" applyAlignment="0" applyProtection="0"/>
    <xf numFmtId="0" fontId="53" fillId="32" borderId="0" applyNumberFormat="0" applyBorder="0" applyAlignment="0" applyProtection="0"/>
    <xf numFmtId="0" fontId="41" fillId="0" borderId="0"/>
    <xf numFmtId="0" fontId="41" fillId="0" borderId="0"/>
    <xf numFmtId="0" fontId="41" fillId="33" borderId="47" applyNumberFormat="0" applyFont="0" applyAlignment="0" applyProtection="0"/>
    <xf numFmtId="0" fontId="41" fillId="33" borderId="47" applyNumberFormat="0" applyFont="0" applyAlignment="0" applyProtection="0"/>
    <xf numFmtId="0" fontId="54" fillId="28" borderId="48" applyNumberFormat="0" applyAlignment="0" applyProtection="0"/>
    <xf numFmtId="0" fontId="55" fillId="0" borderId="0" applyNumberFormat="0" applyFill="0" applyBorder="0" applyAlignment="0" applyProtection="0"/>
    <xf numFmtId="0" fontId="56" fillId="0" borderId="49" applyNumberFormat="0" applyFill="0" applyAlignment="0" applyProtection="0"/>
    <xf numFmtId="0" fontId="57" fillId="0" borderId="0" applyNumberFormat="0" applyFill="0" applyBorder="0" applyAlignment="0" applyProtection="0"/>
  </cellStyleXfs>
  <cellXfs count="3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7" fillId="0" borderId="17" xfId="0" applyFont="1" applyBorder="1" applyAlignment="1">
      <alignment horizontal="center"/>
    </xf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6" fillId="0" borderId="0" xfId="0" applyFont="1"/>
    <xf numFmtId="0" fontId="16" fillId="0" borderId="4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5" xfId="0" applyFont="1" applyBorder="1"/>
    <xf numFmtId="0" fontId="18" fillId="0" borderId="0" xfId="0" applyFont="1"/>
    <xf numFmtId="0" fontId="18" fillId="0" borderId="4" xfId="0" applyFont="1" applyBorder="1"/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4" fillId="0" borderId="19" xfId="0" applyFont="1" applyBorder="1"/>
    <xf numFmtId="0" fontId="14" fillId="0" borderId="17" xfId="0" applyFont="1" applyBorder="1"/>
    <xf numFmtId="0" fontId="14" fillId="0" borderId="20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14" fillId="0" borderId="0" xfId="0" applyNumberFormat="1" applyFont="1"/>
    <xf numFmtId="3" fontId="14" fillId="0" borderId="3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21" xfId="0" applyFont="1" applyBorder="1" applyAlignment="1">
      <alignment vertical="center"/>
    </xf>
    <xf numFmtId="3" fontId="23" fillId="0" borderId="8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3" fillId="0" borderId="22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3" fontId="25" fillId="0" borderId="8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3" fontId="23" fillId="0" borderId="0" xfId="0" applyNumberFormat="1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12" fillId="0" borderId="3" xfId="0" applyNumberFormat="1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/>
    <xf numFmtId="3" fontId="23" fillId="0" borderId="0" xfId="0" applyNumberFormat="1" applyFont="1" applyBorder="1"/>
    <xf numFmtId="3" fontId="2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20" xfId="0" applyNumberFormat="1" applyFont="1" applyBorder="1" applyAlignment="1">
      <alignment horizontal="center" vertical="center"/>
    </xf>
    <xf numFmtId="3" fontId="22" fillId="0" borderId="2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3" fontId="28" fillId="0" borderId="0" xfId="0" applyNumberFormat="1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7" fillId="0" borderId="0" xfId="0" applyFont="1" applyAlignment="1">
      <alignment horizontal="center"/>
    </xf>
    <xf numFmtId="3" fontId="27" fillId="0" borderId="0" xfId="0" applyNumberFormat="1" applyFont="1"/>
    <xf numFmtId="0" fontId="27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3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3" fontId="23" fillId="0" borderId="20" xfId="0" applyNumberFormat="1" applyFont="1" applyBorder="1" applyAlignment="1">
      <alignment horizontal="center" vertical="center"/>
    </xf>
    <xf numFmtId="3" fontId="23" fillId="0" borderId="21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2" xfId="0" applyFont="1" applyBorder="1" applyAlignment="1">
      <alignment horizontal="left" vertical="center"/>
    </xf>
    <xf numFmtId="0" fontId="23" fillId="0" borderId="3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22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23" xfId="0" applyBorder="1"/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9" fillId="0" borderId="24" xfId="0" applyFont="1" applyBorder="1"/>
    <xf numFmtId="0" fontId="0" fillId="0" borderId="0" xfId="0" applyBorder="1" applyAlignment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Fill="1" applyBorder="1"/>
    <xf numFmtId="0" fontId="0" fillId="0" borderId="8" xfId="0" applyBorder="1" applyAlignment="1"/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/>
    <xf numFmtId="0" fontId="5" fillId="0" borderId="8" xfId="0" applyFont="1" applyBorder="1" applyAlignment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0" fillId="0" borderId="18" xfId="0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3" fillId="0" borderId="0" xfId="0" applyFont="1" applyBorder="1"/>
    <xf numFmtId="0" fontId="22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2" fillId="0" borderId="0" xfId="0" applyFont="1" applyBorder="1" applyAlignment="1">
      <alignment horizontal="left" vertical="center"/>
    </xf>
    <xf numFmtId="0" fontId="24" fillId="0" borderId="0" xfId="0" applyFont="1" applyFill="1" applyBorder="1" applyAlignment="1"/>
    <xf numFmtId="0" fontId="0" fillId="0" borderId="0" xfId="0" applyAlignment="1">
      <alignment horizontal="center"/>
    </xf>
    <xf numFmtId="0" fontId="24" fillId="0" borderId="0" xfId="0" applyFont="1"/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Border="1"/>
    <xf numFmtId="0" fontId="33" fillId="0" borderId="0" xfId="0" applyFont="1" applyFill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1" fillId="0" borderId="8" xfId="0" applyFont="1" applyBorder="1"/>
    <xf numFmtId="0" fontId="2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2" fillId="0" borderId="0" xfId="0" applyFont="1" applyBorder="1"/>
    <xf numFmtId="0" fontId="34" fillId="0" borderId="0" xfId="0" applyFont="1" applyBorder="1" applyAlignment="1">
      <alignment horizontal="right"/>
    </xf>
    <xf numFmtId="0" fontId="29" fillId="0" borderId="0" xfId="0" applyFont="1" applyBorder="1" applyAlignment="1">
      <alignment vertical="center"/>
    </xf>
    <xf numFmtId="0" fontId="1" fillId="0" borderId="0" xfId="0" applyFont="1" applyFill="1" applyBorder="1"/>
    <xf numFmtId="0" fontId="33" fillId="0" borderId="8" xfId="0" applyFont="1" applyBorder="1" applyAlignment="1">
      <alignment vertical="center"/>
    </xf>
    <xf numFmtId="3" fontId="33" fillId="0" borderId="8" xfId="0" applyNumberFormat="1" applyFont="1" applyBorder="1" applyAlignment="1">
      <alignment vertical="center"/>
    </xf>
    <xf numFmtId="0" fontId="33" fillId="0" borderId="18" xfId="0" applyFont="1" applyBorder="1" applyAlignment="1">
      <alignment horizontal="left" vertical="center"/>
    </xf>
    <xf numFmtId="0" fontId="33" fillId="0" borderId="22" xfId="0" applyFont="1" applyBorder="1" applyAlignment="1">
      <alignment vertical="center"/>
    </xf>
    <xf numFmtId="0" fontId="33" fillId="0" borderId="8" xfId="0" applyFont="1" applyBorder="1" applyAlignment="1">
      <alignment horizontal="center" vertical="center"/>
    </xf>
    <xf numFmtId="0" fontId="33" fillId="0" borderId="7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4" fontId="0" fillId="0" borderId="8" xfId="0" applyNumberFormat="1" applyBorder="1" applyAlignment="1"/>
    <xf numFmtId="3" fontId="0" fillId="0" borderId="8" xfId="0" applyNumberFormat="1" applyBorder="1"/>
    <xf numFmtId="3" fontId="0" fillId="0" borderId="8" xfId="0" applyNumberFormat="1" applyBorder="1" applyAlignment="1"/>
    <xf numFmtId="3" fontId="37" fillId="0" borderId="8" xfId="0" applyNumberFormat="1" applyFont="1" applyBorder="1" applyAlignment="1">
      <alignment vertical="center"/>
    </xf>
    <xf numFmtId="4" fontId="0" fillId="0" borderId="8" xfId="0" applyNumberFormat="1" applyBorder="1"/>
    <xf numFmtId="4" fontId="5" fillId="0" borderId="8" xfId="0" applyNumberFormat="1" applyFont="1" applyBorder="1" applyAlignment="1"/>
    <xf numFmtId="4" fontId="0" fillId="0" borderId="18" xfId="0" applyNumberFormat="1" applyBorder="1"/>
    <xf numFmtId="3" fontId="0" fillId="0" borderId="18" xfId="0" applyNumberFormat="1" applyBorder="1"/>
    <xf numFmtId="4" fontId="0" fillId="0" borderId="0" xfId="0" applyNumberFormat="1" applyBorder="1"/>
    <xf numFmtId="3" fontId="0" fillId="0" borderId="0" xfId="0" applyNumberFormat="1" applyBorder="1"/>
    <xf numFmtId="4" fontId="5" fillId="0" borderId="8" xfId="0" applyNumberFormat="1" applyFont="1" applyBorder="1"/>
    <xf numFmtId="3" fontId="5" fillId="0" borderId="8" xfId="0" applyNumberFormat="1" applyFont="1" applyBorder="1"/>
    <xf numFmtId="0" fontId="21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25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center"/>
    </xf>
    <xf numFmtId="3" fontId="33" fillId="2" borderId="8" xfId="0" applyNumberFormat="1" applyFont="1" applyFill="1" applyBorder="1" applyAlignment="1">
      <alignment horizontal="center" vertical="center"/>
    </xf>
    <xf numFmtId="3" fontId="33" fillId="2" borderId="8" xfId="0" applyNumberFormat="1" applyFont="1" applyFill="1" applyBorder="1" applyAlignment="1">
      <alignment horizontal="center"/>
    </xf>
    <xf numFmtId="0" fontId="29" fillId="0" borderId="17" xfId="0" applyFont="1" applyBorder="1"/>
    <xf numFmtId="0" fontId="24" fillId="0" borderId="0" xfId="0" applyFont="1" applyBorder="1" applyAlignment="1">
      <alignment horizontal="left"/>
    </xf>
    <xf numFmtId="3" fontId="33" fillId="0" borderId="0" xfId="0" applyNumberFormat="1" applyFont="1" applyBorder="1" applyAlignment="1">
      <alignment vertical="center"/>
    </xf>
    <xf numFmtId="3" fontId="11" fillId="0" borderId="8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3" fontId="11" fillId="0" borderId="26" xfId="0" applyNumberFormat="1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0" fontId="38" fillId="0" borderId="0" xfId="0" applyFont="1"/>
    <xf numFmtId="0" fontId="38" fillId="0" borderId="17" xfId="0" applyFont="1" applyBorder="1"/>
    <xf numFmtId="3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165" fontId="0" fillId="0" borderId="18" xfId="28" applyNumberFormat="1" applyFont="1" applyBorder="1" applyAlignment="1">
      <alignment horizontal="right"/>
    </xf>
    <xf numFmtId="3" fontId="23" fillId="0" borderId="0" xfId="0" applyNumberFormat="1" applyFont="1" applyAlignment="1">
      <alignment vertical="center"/>
    </xf>
    <xf numFmtId="0" fontId="0" fillId="0" borderId="7" xfId="0" applyFill="1" applyBorder="1" applyAlignment="1">
      <alignment horizontal="left"/>
    </xf>
    <xf numFmtId="0" fontId="0" fillId="0" borderId="7" xfId="0" applyBorder="1"/>
    <xf numFmtId="0" fontId="0" fillId="0" borderId="17" xfId="0" applyBorder="1"/>
    <xf numFmtId="0" fontId="0" fillId="0" borderId="22" xfId="0" applyBorder="1"/>
    <xf numFmtId="4" fontId="0" fillId="0" borderId="17" xfId="0" applyNumberFormat="1" applyBorder="1"/>
    <xf numFmtId="4" fontId="58" fillId="0" borderId="0" xfId="0" applyNumberFormat="1" applyFont="1" applyBorder="1"/>
    <xf numFmtId="3" fontId="23" fillId="0" borderId="10" xfId="0" applyNumberFormat="1" applyFont="1" applyBorder="1" applyAlignment="1">
      <alignment vertical="center"/>
    </xf>
    <xf numFmtId="3" fontId="23" fillId="0" borderId="21" xfId="0" applyNumberFormat="1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4" fontId="0" fillId="0" borderId="29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4" fontId="0" fillId="0" borderId="32" xfId="0" applyNumberFormat="1" applyBorder="1"/>
    <xf numFmtId="4" fontId="0" fillId="0" borderId="39" xfId="0" applyNumberFormat="1" applyBorder="1"/>
    <xf numFmtId="3" fontId="4" fillId="0" borderId="8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22" fillId="0" borderId="8" xfId="0" applyNumberFormat="1" applyFont="1" applyBorder="1" applyAlignment="1">
      <alignment vertical="center"/>
    </xf>
    <xf numFmtId="4" fontId="41" fillId="0" borderId="32" xfId="39" applyNumberFormat="1" applyBorder="1"/>
    <xf numFmtId="4" fontId="41" fillId="0" borderId="37" xfId="39" applyNumberFormat="1" applyBorder="1"/>
    <xf numFmtId="4" fontId="0" fillId="0" borderId="30" xfId="0" applyNumberFormat="1" applyBorder="1"/>
    <xf numFmtId="165" fontId="0" fillId="0" borderId="29" xfId="28" applyNumberFormat="1" applyFont="1" applyBorder="1"/>
    <xf numFmtId="4" fontId="31" fillId="0" borderId="0" xfId="0" applyNumberFormat="1" applyFont="1" applyBorder="1"/>
    <xf numFmtId="4" fontId="31" fillId="0" borderId="0" xfId="0" applyNumberFormat="1" applyFont="1"/>
    <xf numFmtId="4" fontId="0" fillId="0" borderId="33" xfId="0" applyNumberFormat="1" applyBorder="1"/>
    <xf numFmtId="4" fontId="0" fillId="0" borderId="35" xfId="0" applyNumberFormat="1" applyBorder="1"/>
    <xf numFmtId="4" fontId="0" fillId="0" borderId="38" xfId="0" applyNumberFormat="1" applyBorder="1"/>
    <xf numFmtId="164" fontId="0" fillId="0" borderId="8" xfId="28" applyFont="1" applyBorder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6" fontId="7" fillId="0" borderId="17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1" fontId="7" fillId="0" borderId="17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3" fontId="13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9" fillId="0" borderId="0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37" fillId="0" borderId="7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te 2" xfId="40"/>
    <cellStyle name="Note 3" xfId="4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K58"/>
  <sheetViews>
    <sheetView view="pageBreakPreview" topLeftCell="A19" workbookViewId="0">
      <selection activeCell="H57" sqref="H57"/>
    </sheetView>
  </sheetViews>
  <sheetFormatPr defaultRowHeight="12.75"/>
  <cols>
    <col min="1" max="1" width="16.140625" style="36" customWidth="1"/>
    <col min="2" max="3" width="9.140625" style="36"/>
    <col min="4" max="4" width="9.28515625" style="36" customWidth="1"/>
    <col min="5" max="5" width="11.42578125" style="36" customWidth="1"/>
    <col min="6" max="6" width="12.85546875" style="36" customWidth="1"/>
    <col min="7" max="7" width="5.42578125" style="36" customWidth="1"/>
    <col min="8" max="9" width="9.140625" style="36"/>
    <col min="10" max="10" width="3.140625" style="36" customWidth="1"/>
    <col min="11" max="11" width="9.140625" style="36"/>
    <col min="12" max="12" width="1.85546875" style="36" customWidth="1"/>
    <col min="13" max="16384" width="9.140625" style="36"/>
  </cols>
  <sheetData>
    <row r="1" spans="2:11" s="32" customFormat="1" ht="6.75" customHeight="1"/>
    <row r="2" spans="2:11" s="32" customFormat="1">
      <c r="B2" s="37"/>
      <c r="C2" s="38"/>
      <c r="D2" s="38"/>
      <c r="E2" s="38"/>
      <c r="F2" s="38"/>
      <c r="G2" s="38"/>
      <c r="H2" s="38"/>
      <c r="I2" s="38"/>
      <c r="J2" s="38"/>
      <c r="K2" s="39"/>
    </row>
    <row r="3" spans="2:11" s="33" customFormat="1" ht="14.1" customHeight="1">
      <c r="B3" s="40"/>
      <c r="C3" s="41" t="s">
        <v>171</v>
      </c>
      <c r="D3" s="41"/>
      <c r="E3" s="41"/>
      <c r="F3" s="256" t="s">
        <v>241</v>
      </c>
      <c r="G3" s="43"/>
      <c r="H3" s="44"/>
      <c r="I3" s="42"/>
      <c r="J3" s="41"/>
      <c r="K3" s="45"/>
    </row>
    <row r="4" spans="2:11" s="33" customFormat="1" ht="14.1" customHeight="1">
      <c r="B4" s="40"/>
      <c r="C4" s="41" t="s">
        <v>111</v>
      </c>
      <c r="D4" s="41"/>
      <c r="E4" s="41"/>
      <c r="F4" s="24" t="s">
        <v>243</v>
      </c>
      <c r="G4" s="46"/>
      <c r="H4" s="47"/>
      <c r="I4" s="48"/>
      <c r="J4" s="48"/>
      <c r="K4" s="45"/>
    </row>
    <row r="5" spans="2:11" s="33" customFormat="1" ht="14.1" customHeight="1">
      <c r="B5" s="40"/>
      <c r="C5" s="41" t="s">
        <v>6</v>
      </c>
      <c r="D5" s="41"/>
      <c r="E5" s="41"/>
      <c r="F5" s="49" t="s">
        <v>242</v>
      </c>
      <c r="G5" s="42"/>
      <c r="H5" s="42"/>
      <c r="I5" s="42"/>
      <c r="J5" s="42"/>
      <c r="K5" s="45"/>
    </row>
    <row r="6" spans="2:11" s="33" customFormat="1" ht="14.1" customHeight="1">
      <c r="B6" s="40"/>
      <c r="C6" s="41"/>
      <c r="D6" s="41"/>
      <c r="E6" s="41"/>
      <c r="F6" s="41"/>
      <c r="G6" s="41"/>
      <c r="H6" s="50" t="s">
        <v>233</v>
      </c>
      <c r="I6" s="50"/>
      <c r="J6" s="48"/>
      <c r="K6" s="45"/>
    </row>
    <row r="7" spans="2:11" s="33" customFormat="1" ht="14.1" customHeight="1">
      <c r="B7" s="40"/>
      <c r="C7" s="41" t="s">
        <v>0</v>
      </c>
      <c r="D7" s="41"/>
      <c r="E7" s="41"/>
      <c r="F7" s="42" t="s">
        <v>246</v>
      </c>
      <c r="G7" s="51"/>
      <c r="H7" s="41"/>
      <c r="I7" s="41"/>
      <c r="J7" s="41"/>
      <c r="K7" s="45"/>
    </row>
    <row r="8" spans="2:11" s="33" customFormat="1" ht="14.1" customHeight="1">
      <c r="B8" s="40"/>
      <c r="C8" s="41" t="s">
        <v>1</v>
      </c>
      <c r="D8" s="41"/>
      <c r="E8" s="41"/>
      <c r="F8" s="49" t="str">
        <f>F4</f>
        <v>K81323009J</v>
      </c>
      <c r="G8" s="52"/>
      <c r="H8" s="41"/>
      <c r="I8" s="41"/>
      <c r="J8" s="41"/>
      <c r="K8" s="45"/>
    </row>
    <row r="9" spans="2:11" s="33" customFormat="1" ht="14.1" customHeight="1">
      <c r="B9" s="40"/>
      <c r="C9" s="41"/>
      <c r="D9" s="41"/>
      <c r="E9" s="41"/>
      <c r="F9" s="41"/>
      <c r="G9" s="41"/>
      <c r="H9" s="41"/>
      <c r="I9" s="41"/>
      <c r="J9" s="41"/>
      <c r="K9" s="45"/>
    </row>
    <row r="10" spans="2:11" s="33" customFormat="1" ht="14.1" customHeight="1">
      <c r="B10" s="40"/>
      <c r="C10" s="41" t="s">
        <v>32</v>
      </c>
      <c r="D10" s="41"/>
      <c r="E10" s="41"/>
      <c r="F10" s="257" t="s">
        <v>244</v>
      </c>
      <c r="G10" s="42"/>
      <c r="H10" s="42"/>
      <c r="I10" s="42"/>
      <c r="J10" s="42"/>
      <c r="K10" s="45"/>
    </row>
    <row r="11" spans="2:11" s="33" customFormat="1" ht="14.1" customHeight="1">
      <c r="B11" s="40"/>
      <c r="C11" s="41"/>
      <c r="D11" s="41"/>
      <c r="E11" s="41"/>
      <c r="F11" s="49" t="s">
        <v>245</v>
      </c>
      <c r="G11" s="49"/>
      <c r="H11" s="49"/>
      <c r="I11" s="49"/>
      <c r="J11" s="49"/>
      <c r="K11" s="45"/>
    </row>
    <row r="12" spans="2:11" s="33" customFormat="1" ht="14.1" customHeight="1">
      <c r="B12" s="40"/>
      <c r="C12" s="41"/>
      <c r="D12" s="41"/>
      <c r="E12" s="41"/>
      <c r="F12" s="49"/>
      <c r="G12" s="49"/>
      <c r="H12" s="49"/>
      <c r="I12" s="49"/>
      <c r="J12" s="49"/>
      <c r="K12" s="45"/>
    </row>
    <row r="13" spans="2:11" s="34" customFormat="1">
      <c r="B13" s="53"/>
      <c r="C13" s="54"/>
      <c r="D13" s="54"/>
      <c r="E13" s="54"/>
      <c r="F13" s="54"/>
      <c r="G13" s="54"/>
      <c r="H13" s="54"/>
      <c r="I13" s="54"/>
      <c r="J13" s="54"/>
      <c r="K13" s="55"/>
    </row>
    <row r="14" spans="2:11" s="34" customFormat="1">
      <c r="B14" s="53"/>
      <c r="C14" s="54"/>
      <c r="D14" s="54"/>
      <c r="E14" s="54"/>
      <c r="F14" s="54"/>
      <c r="G14" s="54"/>
      <c r="H14" s="54"/>
      <c r="I14" s="54"/>
      <c r="J14" s="54"/>
      <c r="K14" s="55"/>
    </row>
    <row r="15" spans="2:11" s="34" customFormat="1">
      <c r="B15" s="53"/>
      <c r="C15" s="54"/>
      <c r="D15" s="54"/>
      <c r="E15" s="54"/>
      <c r="F15" s="54"/>
      <c r="G15" s="54"/>
      <c r="H15" s="54"/>
      <c r="I15" s="54"/>
      <c r="J15" s="54"/>
      <c r="K15" s="55"/>
    </row>
    <row r="16" spans="2:11" s="34" customFormat="1">
      <c r="B16" s="53"/>
      <c r="C16" s="54"/>
      <c r="D16" s="54"/>
      <c r="E16" s="54"/>
      <c r="F16" s="54"/>
      <c r="G16" s="54"/>
      <c r="H16" s="54"/>
      <c r="I16" s="54"/>
      <c r="J16" s="54"/>
      <c r="K16" s="55"/>
    </row>
    <row r="17" spans="1:11" s="34" customFormat="1">
      <c r="B17" s="53"/>
      <c r="C17" s="54"/>
      <c r="D17" s="54"/>
      <c r="E17" s="54"/>
      <c r="F17" s="54"/>
      <c r="G17" s="54"/>
      <c r="H17" s="54"/>
      <c r="I17" s="54"/>
      <c r="J17" s="54"/>
      <c r="K17" s="55"/>
    </row>
    <row r="18" spans="1:11" s="34" customFormat="1">
      <c r="B18" s="53"/>
      <c r="C18" s="54"/>
      <c r="D18" s="54"/>
      <c r="E18" s="54"/>
      <c r="F18" s="54"/>
      <c r="G18" s="54"/>
      <c r="H18" s="54"/>
      <c r="I18" s="54"/>
      <c r="J18" s="54"/>
      <c r="K18" s="55"/>
    </row>
    <row r="19" spans="1:11" s="34" customFormat="1">
      <c r="B19" s="53"/>
      <c r="C19" s="54"/>
      <c r="D19" s="54"/>
      <c r="E19" s="54"/>
      <c r="F19" s="54"/>
      <c r="G19" s="54"/>
      <c r="H19" s="54"/>
      <c r="I19" s="54"/>
      <c r="J19" s="54"/>
      <c r="K19" s="55"/>
    </row>
    <row r="20" spans="1:11" s="34" customFormat="1">
      <c r="B20" s="53"/>
      <c r="C20" s="54"/>
      <c r="D20" s="54"/>
      <c r="E20" s="54"/>
      <c r="F20" s="54"/>
      <c r="G20" s="54"/>
      <c r="H20" s="54"/>
      <c r="I20" s="54"/>
      <c r="J20" s="54"/>
      <c r="K20" s="55"/>
    </row>
    <row r="21" spans="1:11" s="34" customFormat="1">
      <c r="B21" s="53"/>
      <c r="D21" s="54"/>
      <c r="E21" s="54"/>
      <c r="F21" s="54"/>
      <c r="G21" s="54"/>
      <c r="H21" s="54"/>
      <c r="I21" s="54"/>
      <c r="J21" s="54"/>
      <c r="K21" s="55"/>
    </row>
    <row r="22" spans="1:11" s="34" customFormat="1">
      <c r="B22" s="53"/>
      <c r="C22" s="54"/>
      <c r="D22" s="54"/>
      <c r="E22" s="54"/>
      <c r="F22" s="54"/>
      <c r="G22" s="54"/>
      <c r="H22" s="54"/>
      <c r="I22" s="54"/>
      <c r="J22" s="54"/>
      <c r="K22" s="55"/>
    </row>
    <row r="23" spans="1:11" s="34" customFormat="1">
      <c r="B23" s="53"/>
      <c r="C23" s="54"/>
      <c r="D23" s="54"/>
      <c r="E23" s="54"/>
      <c r="F23" s="54"/>
      <c r="G23" s="54"/>
      <c r="H23" s="54"/>
      <c r="I23" s="54"/>
      <c r="J23" s="54"/>
      <c r="K23" s="55"/>
    </row>
    <row r="24" spans="1:11" s="34" customFormat="1">
      <c r="B24" s="53"/>
      <c r="C24" s="54"/>
      <c r="D24" s="54"/>
      <c r="E24" s="54"/>
      <c r="F24" s="54"/>
      <c r="G24" s="54"/>
      <c r="H24" s="54"/>
      <c r="I24" s="54"/>
      <c r="J24" s="54"/>
      <c r="K24" s="55"/>
    </row>
    <row r="25" spans="1:11" s="56" customFormat="1" ht="33.75">
      <c r="A25" s="34"/>
      <c r="B25" s="307" t="s">
        <v>7</v>
      </c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s="34" customFormat="1">
      <c r="A26" s="56"/>
      <c r="B26" s="57"/>
      <c r="C26" s="310" t="s">
        <v>77</v>
      </c>
      <c r="D26" s="310"/>
      <c r="E26" s="310"/>
      <c r="F26" s="310"/>
      <c r="G26" s="310"/>
      <c r="H26" s="310"/>
      <c r="I26" s="310"/>
      <c r="J26" s="310"/>
      <c r="K26" s="55"/>
    </row>
    <row r="27" spans="1:11" s="34" customFormat="1">
      <c r="B27" s="53"/>
      <c r="C27" s="310" t="s">
        <v>78</v>
      </c>
      <c r="D27" s="310"/>
      <c r="E27" s="310"/>
      <c r="F27" s="310"/>
      <c r="G27" s="310"/>
      <c r="H27" s="310"/>
      <c r="I27" s="310"/>
      <c r="J27" s="310"/>
      <c r="K27" s="55"/>
    </row>
    <row r="28" spans="1:11" s="34" customFormat="1">
      <c r="B28" s="53"/>
      <c r="C28" s="54"/>
      <c r="D28" s="54"/>
      <c r="E28" s="54"/>
      <c r="F28" s="54"/>
      <c r="G28" s="54"/>
      <c r="H28" s="54"/>
      <c r="I28" s="54"/>
      <c r="J28" s="54"/>
      <c r="K28" s="55"/>
    </row>
    <row r="29" spans="1:11" s="34" customFormat="1">
      <c r="B29" s="53"/>
      <c r="C29" s="54"/>
      <c r="D29" s="54"/>
      <c r="E29" s="54"/>
      <c r="F29" s="54"/>
      <c r="G29" s="54"/>
      <c r="H29" s="54"/>
      <c r="I29" s="54"/>
      <c r="J29" s="54"/>
      <c r="K29" s="55"/>
    </row>
    <row r="30" spans="1:11" s="61" customFormat="1" ht="33.75">
      <c r="A30" s="34"/>
      <c r="B30" s="53"/>
      <c r="C30" s="54"/>
      <c r="D30" s="54"/>
      <c r="E30" s="54"/>
      <c r="F30" s="58" t="s">
        <v>278</v>
      </c>
      <c r="G30" s="59"/>
      <c r="H30" s="59"/>
      <c r="I30" s="59"/>
      <c r="J30" s="59"/>
      <c r="K30" s="60"/>
    </row>
    <row r="31" spans="1:11" s="61" customFormat="1">
      <c r="B31" s="62"/>
      <c r="C31" s="59"/>
      <c r="D31" s="59"/>
      <c r="E31" s="59"/>
      <c r="F31" s="59"/>
      <c r="G31" s="59"/>
      <c r="H31" s="59"/>
      <c r="I31" s="59"/>
      <c r="J31" s="59"/>
      <c r="K31" s="60"/>
    </row>
    <row r="32" spans="1:11" s="61" customFormat="1">
      <c r="B32" s="62"/>
      <c r="C32" s="59"/>
      <c r="D32" s="59"/>
      <c r="E32" s="59"/>
      <c r="F32" s="59"/>
      <c r="G32" s="59"/>
      <c r="H32" s="59"/>
      <c r="I32" s="59"/>
      <c r="J32" s="59"/>
      <c r="K32" s="60"/>
    </row>
    <row r="33" spans="2:11" s="61" customFormat="1">
      <c r="B33" s="62"/>
      <c r="C33" s="59"/>
      <c r="D33" s="59"/>
      <c r="E33" s="59"/>
      <c r="F33" s="59"/>
      <c r="G33" s="59"/>
      <c r="H33" s="59"/>
      <c r="I33" s="59"/>
      <c r="J33" s="59"/>
      <c r="K33" s="60"/>
    </row>
    <row r="34" spans="2:11" s="61" customFormat="1">
      <c r="B34" s="62"/>
      <c r="C34" s="59"/>
      <c r="D34" s="59"/>
      <c r="E34" s="59"/>
      <c r="F34" s="59"/>
      <c r="G34" s="59"/>
      <c r="H34" s="59"/>
      <c r="I34" s="59"/>
      <c r="J34" s="59"/>
      <c r="K34" s="60"/>
    </row>
    <row r="35" spans="2:11" s="61" customFormat="1">
      <c r="B35" s="62"/>
      <c r="C35" s="59"/>
      <c r="D35" s="59"/>
      <c r="E35" s="59"/>
      <c r="F35" s="59"/>
      <c r="G35" s="59"/>
      <c r="H35" s="59"/>
      <c r="I35" s="59"/>
      <c r="J35" s="59"/>
      <c r="K35" s="60"/>
    </row>
    <row r="36" spans="2:11" s="61" customFormat="1">
      <c r="B36" s="62"/>
      <c r="C36" s="59"/>
      <c r="D36" s="59"/>
      <c r="E36" s="59"/>
      <c r="F36" s="59"/>
      <c r="G36" s="59"/>
      <c r="H36" s="59"/>
      <c r="I36" s="59"/>
      <c r="J36" s="59"/>
      <c r="K36" s="60"/>
    </row>
    <row r="37" spans="2:11" s="61" customFormat="1">
      <c r="B37" s="62"/>
      <c r="C37" s="59"/>
      <c r="D37" s="59"/>
      <c r="E37" s="59"/>
      <c r="F37" s="59"/>
      <c r="G37" s="59"/>
      <c r="H37" s="59"/>
      <c r="I37" s="59"/>
      <c r="J37" s="59"/>
      <c r="K37" s="60"/>
    </row>
    <row r="38" spans="2:11" s="61" customFormat="1">
      <c r="B38" s="62"/>
      <c r="C38" s="59"/>
      <c r="D38" s="59"/>
      <c r="E38" s="59"/>
      <c r="F38" s="59"/>
      <c r="G38" s="59"/>
      <c r="H38" s="59"/>
      <c r="I38" s="59"/>
      <c r="J38" s="59"/>
      <c r="K38" s="60"/>
    </row>
    <row r="39" spans="2:11" s="61" customFormat="1">
      <c r="B39" s="62"/>
      <c r="C39" s="59"/>
      <c r="D39" s="59"/>
      <c r="E39" s="59"/>
      <c r="F39" s="59"/>
      <c r="G39" s="59"/>
      <c r="H39" s="59"/>
      <c r="I39" s="59"/>
      <c r="J39" s="59"/>
      <c r="K39" s="60"/>
    </row>
    <row r="40" spans="2:11" s="61" customFormat="1">
      <c r="B40" s="62"/>
      <c r="C40" s="59"/>
      <c r="D40" s="59"/>
      <c r="E40" s="59"/>
      <c r="F40" s="59"/>
      <c r="G40" s="59"/>
      <c r="H40" s="59"/>
      <c r="I40" s="59"/>
      <c r="J40" s="59"/>
      <c r="K40" s="60"/>
    </row>
    <row r="41" spans="2:11" s="61" customFormat="1">
      <c r="B41" s="62"/>
      <c r="C41" s="59"/>
      <c r="D41" s="59"/>
      <c r="E41" s="59"/>
      <c r="F41" s="59"/>
      <c r="G41" s="59"/>
      <c r="H41" s="59"/>
      <c r="I41" s="59"/>
      <c r="J41" s="59"/>
      <c r="K41" s="60"/>
    </row>
    <row r="42" spans="2:11" s="61" customFormat="1">
      <c r="B42" s="62"/>
      <c r="C42" s="59"/>
      <c r="D42" s="59"/>
      <c r="E42" s="59"/>
      <c r="F42" s="59"/>
      <c r="G42" s="59"/>
      <c r="H42" s="59"/>
      <c r="I42" s="59"/>
      <c r="J42" s="59"/>
      <c r="K42" s="60"/>
    </row>
    <row r="43" spans="2:11" s="61" customFormat="1">
      <c r="B43" s="62"/>
      <c r="C43" s="59"/>
      <c r="D43" s="59"/>
      <c r="E43" s="59"/>
      <c r="F43" s="59"/>
      <c r="G43" s="59"/>
      <c r="H43" s="59"/>
      <c r="I43" s="59"/>
      <c r="J43" s="59"/>
      <c r="K43" s="60"/>
    </row>
    <row r="44" spans="2:11" s="61" customFormat="1">
      <c r="B44" s="62"/>
      <c r="C44" s="59"/>
      <c r="D44" s="59"/>
      <c r="E44" s="59"/>
      <c r="F44" s="59"/>
      <c r="G44" s="59"/>
      <c r="H44" s="59"/>
      <c r="I44" s="59"/>
      <c r="J44" s="59"/>
      <c r="K44" s="60"/>
    </row>
    <row r="45" spans="2:11" s="61" customFormat="1" ht="9" customHeight="1">
      <c r="B45" s="62"/>
      <c r="C45" s="59"/>
      <c r="D45" s="59"/>
      <c r="E45" s="59"/>
      <c r="F45" s="59"/>
      <c r="G45" s="59"/>
      <c r="H45" s="59"/>
      <c r="I45" s="59"/>
      <c r="J45" s="59"/>
      <c r="K45" s="60"/>
    </row>
    <row r="46" spans="2:11" s="61" customFormat="1">
      <c r="B46" s="62"/>
      <c r="C46" s="59"/>
      <c r="D46" s="59"/>
      <c r="E46" s="59"/>
      <c r="F46" s="59"/>
      <c r="G46" s="59"/>
      <c r="H46" s="59"/>
      <c r="I46" s="59"/>
      <c r="J46" s="59"/>
      <c r="K46" s="60"/>
    </row>
    <row r="47" spans="2:11" s="61" customFormat="1">
      <c r="B47" s="62"/>
      <c r="C47" s="59"/>
      <c r="D47" s="59"/>
      <c r="E47" s="59"/>
      <c r="F47" s="59"/>
      <c r="G47" s="59"/>
      <c r="H47" s="59"/>
      <c r="I47" s="59"/>
      <c r="J47" s="59"/>
      <c r="K47" s="60"/>
    </row>
    <row r="48" spans="2:11" s="33" customFormat="1" ht="12.95" customHeight="1">
      <c r="B48" s="40"/>
      <c r="C48" s="41" t="s">
        <v>117</v>
      </c>
      <c r="D48" s="41"/>
      <c r="E48" s="41"/>
      <c r="F48" s="41"/>
      <c r="G48" s="41"/>
      <c r="H48" s="311" t="s">
        <v>234</v>
      </c>
      <c r="I48" s="311"/>
      <c r="J48" s="41"/>
      <c r="K48" s="45"/>
    </row>
    <row r="49" spans="2:11" s="33" customFormat="1" ht="12.95" customHeight="1">
      <c r="B49" s="40"/>
      <c r="C49" s="41" t="s">
        <v>118</v>
      </c>
      <c r="D49" s="41"/>
      <c r="E49" s="41"/>
      <c r="F49" s="41"/>
      <c r="G49" s="41"/>
      <c r="H49" s="313" t="s">
        <v>173</v>
      </c>
      <c r="I49" s="313"/>
      <c r="J49" s="41"/>
      <c r="K49" s="45"/>
    </row>
    <row r="50" spans="2:11" s="33" customFormat="1" ht="12.95" customHeight="1">
      <c r="B50" s="40"/>
      <c r="C50" s="41" t="s">
        <v>112</v>
      </c>
      <c r="D50" s="41"/>
      <c r="E50" s="41"/>
      <c r="F50" s="41"/>
      <c r="G50" s="41"/>
      <c r="H50" s="313" t="s">
        <v>235</v>
      </c>
      <c r="I50" s="313"/>
      <c r="J50" s="41"/>
      <c r="K50" s="45"/>
    </row>
    <row r="51" spans="2:11" s="33" customFormat="1" ht="12.95" customHeight="1">
      <c r="B51" s="40"/>
      <c r="C51" s="41" t="s">
        <v>113</v>
      </c>
      <c r="D51" s="41"/>
      <c r="E51" s="41"/>
      <c r="F51" s="41"/>
      <c r="G51" s="41"/>
      <c r="H51" s="313" t="s">
        <v>235</v>
      </c>
      <c r="I51" s="313"/>
      <c r="J51" s="41"/>
      <c r="K51" s="45"/>
    </row>
    <row r="52" spans="2:11" s="34" customFormat="1">
      <c r="B52" s="53"/>
      <c r="C52" s="54"/>
      <c r="D52" s="54"/>
      <c r="E52" s="54"/>
      <c r="F52" s="54"/>
      <c r="G52" s="54"/>
      <c r="H52" s="54"/>
      <c r="I52" s="54"/>
      <c r="J52" s="54"/>
      <c r="K52" s="55"/>
    </row>
    <row r="53" spans="2:11" s="35" customFormat="1" ht="12.95" customHeight="1">
      <c r="B53" s="63"/>
      <c r="C53" s="41" t="s">
        <v>119</v>
      </c>
      <c r="D53" s="41"/>
      <c r="E53" s="41"/>
      <c r="F53" s="41"/>
      <c r="G53" s="52" t="s">
        <v>114</v>
      </c>
      <c r="H53" s="314" t="s">
        <v>279</v>
      </c>
      <c r="I53" s="311"/>
      <c r="J53" s="64"/>
      <c r="K53" s="65"/>
    </row>
    <row r="54" spans="2:11" s="35" customFormat="1" ht="12.95" customHeight="1">
      <c r="B54" s="63"/>
      <c r="C54" s="41"/>
      <c r="D54" s="41"/>
      <c r="E54" s="41"/>
      <c r="F54" s="41"/>
      <c r="G54" s="52" t="s">
        <v>115</v>
      </c>
      <c r="H54" s="312" t="s">
        <v>287</v>
      </c>
      <c r="I54" s="311"/>
      <c r="J54" s="64"/>
      <c r="K54" s="65"/>
    </row>
    <row r="55" spans="2:11" s="35" customFormat="1" ht="7.5" customHeight="1">
      <c r="B55" s="63"/>
      <c r="C55" s="41"/>
      <c r="D55" s="41"/>
      <c r="E55" s="41"/>
      <c r="F55" s="41"/>
      <c r="G55" s="52"/>
      <c r="H55" s="52"/>
      <c r="I55" s="52"/>
      <c r="J55" s="64"/>
      <c r="K55" s="65"/>
    </row>
    <row r="56" spans="2:11" s="35" customFormat="1" ht="12.95" customHeight="1">
      <c r="B56" s="63"/>
      <c r="C56" s="41" t="s">
        <v>116</v>
      </c>
      <c r="D56" s="41"/>
      <c r="E56" s="41"/>
      <c r="F56" s="52"/>
      <c r="G56" s="41"/>
      <c r="H56" s="311" t="s">
        <v>288</v>
      </c>
      <c r="I56" s="311"/>
      <c r="J56" s="64"/>
      <c r="K56" s="65"/>
    </row>
    <row r="57" spans="2:11" ht="22.5" customHeight="1">
      <c r="B57" s="66"/>
      <c r="C57" s="67"/>
      <c r="D57" s="67"/>
      <c r="E57" s="67"/>
      <c r="F57" s="67"/>
      <c r="G57" s="67"/>
      <c r="H57" s="67"/>
      <c r="I57" s="67"/>
      <c r="J57" s="67"/>
      <c r="K57" s="68"/>
    </row>
    <row r="58" spans="2:11" ht="6.75" customHeight="1"/>
  </sheetData>
  <mergeCells count="10">
    <mergeCell ref="B25:K25"/>
    <mergeCell ref="C26:J26"/>
    <mergeCell ref="C27:J27"/>
    <mergeCell ref="H48:I48"/>
    <mergeCell ref="H56:I56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B1:K47"/>
  <sheetViews>
    <sheetView view="pageBreakPreview" workbookViewId="0">
      <selection activeCell="G8" sqref="G8:H45"/>
    </sheetView>
  </sheetViews>
  <sheetFormatPr defaultRowHeight="12.75"/>
  <cols>
    <col min="1" max="1" width="13.28515625" style="105" customWidth="1"/>
    <col min="2" max="2" width="3.7109375" style="106" customWidth="1"/>
    <col min="3" max="3" width="2.7109375" style="106" customWidth="1"/>
    <col min="4" max="4" width="4" style="106" customWidth="1"/>
    <col min="5" max="5" width="40.5703125" style="105" customWidth="1"/>
    <col min="6" max="6" width="8.28515625" style="105" customWidth="1"/>
    <col min="7" max="8" width="15.7109375" style="107" customWidth="1"/>
    <col min="9" max="9" width="1.42578125" style="105" customWidth="1"/>
    <col min="10" max="16384" width="9.140625" style="105"/>
  </cols>
  <sheetData>
    <row r="1" spans="2:8" s="32" customFormat="1" ht="17.25" customHeight="1">
      <c r="B1" s="69"/>
      <c r="C1" s="69"/>
      <c r="D1" s="69"/>
      <c r="G1" s="70"/>
      <c r="H1" s="70"/>
    </row>
    <row r="2" spans="2:8" s="74" customFormat="1" ht="15.75">
      <c r="B2" s="71"/>
      <c r="C2" s="72"/>
      <c r="D2" s="72"/>
      <c r="E2" s="249" t="str">
        <f>Kop.!F3</f>
        <v>HYDROPROJEKT</v>
      </c>
      <c r="G2" s="315"/>
      <c r="H2" s="315"/>
    </row>
    <row r="3" spans="2:8" s="74" customFormat="1" ht="9" customHeight="1">
      <c r="B3" s="71"/>
      <c r="C3" s="72"/>
      <c r="D3" s="72"/>
      <c r="E3" s="73"/>
      <c r="G3" s="75"/>
      <c r="H3" s="75"/>
    </row>
    <row r="4" spans="2:8" s="76" customFormat="1" ht="18" customHeight="1">
      <c r="B4" s="316" t="s">
        <v>280</v>
      </c>
      <c r="C4" s="316"/>
      <c r="D4" s="316"/>
      <c r="E4" s="316"/>
      <c r="F4" s="316"/>
      <c r="G4" s="316"/>
      <c r="H4" s="316"/>
    </row>
    <row r="5" spans="2:8" s="36" customFormat="1" ht="6.75" customHeight="1">
      <c r="B5" s="77"/>
      <c r="C5" s="77"/>
      <c r="D5" s="77"/>
      <c r="G5" s="78"/>
      <c r="H5" s="78"/>
    </row>
    <row r="6" spans="2:8" s="36" customFormat="1" ht="12" customHeight="1">
      <c r="B6" s="323" t="s">
        <v>2</v>
      </c>
      <c r="C6" s="325" t="s">
        <v>8</v>
      </c>
      <c r="D6" s="326"/>
      <c r="E6" s="327"/>
      <c r="F6" s="323" t="s">
        <v>9</v>
      </c>
      <c r="G6" s="79" t="s">
        <v>150</v>
      </c>
      <c r="H6" s="79" t="s">
        <v>150</v>
      </c>
    </row>
    <row r="7" spans="2:8" s="36" customFormat="1" ht="12" customHeight="1">
      <c r="B7" s="324"/>
      <c r="C7" s="328"/>
      <c r="D7" s="329"/>
      <c r="E7" s="330"/>
      <c r="F7" s="324"/>
      <c r="G7" s="80" t="s">
        <v>151</v>
      </c>
      <c r="H7" s="81" t="s">
        <v>169</v>
      </c>
    </row>
    <row r="8" spans="2:8" s="86" customFormat="1" ht="24.95" customHeight="1">
      <c r="B8" s="82" t="s">
        <v>3</v>
      </c>
      <c r="C8" s="320" t="s">
        <v>170</v>
      </c>
      <c r="D8" s="321"/>
      <c r="E8" s="322"/>
      <c r="F8" s="84"/>
      <c r="G8" s="224">
        <v>11408085.310000001</v>
      </c>
      <c r="H8" s="224">
        <v>10550909.880000001</v>
      </c>
    </row>
    <row r="9" spans="2:8" s="86" customFormat="1" ht="17.100000000000001" customHeight="1">
      <c r="B9" s="87"/>
      <c r="C9" s="83">
        <v>1</v>
      </c>
      <c r="D9" s="225" t="s">
        <v>10</v>
      </c>
      <c r="E9" s="226"/>
      <c r="F9" s="223"/>
      <c r="G9" s="224">
        <v>2.04</v>
      </c>
      <c r="H9" s="224">
        <v>1146.96</v>
      </c>
    </row>
    <row r="10" spans="2:8" s="95" customFormat="1" ht="17.100000000000001" customHeight="1">
      <c r="B10" s="87"/>
      <c r="C10" s="83"/>
      <c r="D10" s="91" t="s">
        <v>120</v>
      </c>
      <c r="E10" s="92" t="s">
        <v>29</v>
      </c>
      <c r="F10" s="93"/>
      <c r="G10" s="94">
        <v>2.04</v>
      </c>
      <c r="H10" s="264">
        <v>1146.96</v>
      </c>
    </row>
    <row r="11" spans="2:8" s="95" customFormat="1" ht="17.100000000000001" customHeight="1">
      <c r="B11" s="96"/>
      <c r="C11" s="83"/>
      <c r="D11" s="91" t="s">
        <v>120</v>
      </c>
      <c r="E11" s="92" t="s">
        <v>30</v>
      </c>
      <c r="F11" s="93"/>
      <c r="G11" s="94"/>
      <c r="H11" s="264"/>
    </row>
    <row r="12" spans="2:8" s="86" customFormat="1" ht="17.100000000000001" customHeight="1">
      <c r="B12" s="96"/>
      <c r="C12" s="83">
        <v>2</v>
      </c>
      <c r="D12" s="88" t="s">
        <v>154</v>
      </c>
      <c r="E12" s="89"/>
      <c r="F12" s="90"/>
      <c r="G12" s="85"/>
      <c r="H12" s="264"/>
    </row>
    <row r="13" spans="2:8" s="86" customFormat="1" ht="17.100000000000001" customHeight="1">
      <c r="B13" s="87"/>
      <c r="C13" s="83">
        <v>3</v>
      </c>
      <c r="D13" s="88" t="s">
        <v>155</v>
      </c>
      <c r="E13" s="226"/>
      <c r="F13" s="223"/>
      <c r="G13" s="224">
        <v>1205726.6000000001</v>
      </c>
      <c r="H13" s="224">
        <v>1085726.6000000001</v>
      </c>
    </row>
    <row r="14" spans="2:8" s="95" customFormat="1" ht="17.100000000000001" customHeight="1">
      <c r="B14" s="87"/>
      <c r="C14" s="97"/>
      <c r="D14" s="91" t="s">
        <v>120</v>
      </c>
      <c r="E14" s="92" t="s">
        <v>156</v>
      </c>
      <c r="F14" s="93"/>
      <c r="G14" s="94"/>
      <c r="H14" s="264"/>
    </row>
    <row r="15" spans="2:8" s="95" customFormat="1" ht="17.100000000000001" customHeight="1">
      <c r="B15" s="96"/>
      <c r="C15" s="98"/>
      <c r="D15" s="99" t="s">
        <v>120</v>
      </c>
      <c r="E15" s="92" t="s">
        <v>121</v>
      </c>
      <c r="F15" s="93"/>
      <c r="G15" s="94"/>
      <c r="H15" s="264"/>
    </row>
    <row r="16" spans="2:8" s="95" customFormat="1" ht="17.100000000000001" customHeight="1">
      <c r="B16" s="96"/>
      <c r="C16" s="98"/>
      <c r="D16" s="99" t="s">
        <v>120</v>
      </c>
      <c r="E16" s="92" t="s">
        <v>122</v>
      </c>
      <c r="F16" s="93"/>
      <c r="G16" s="94">
        <v>150000</v>
      </c>
      <c r="H16" s="264">
        <v>150000</v>
      </c>
    </row>
    <row r="17" spans="2:11" s="95" customFormat="1" ht="17.100000000000001" customHeight="1">
      <c r="B17" s="96"/>
      <c r="C17" s="98"/>
      <c r="D17" s="99" t="s">
        <v>120</v>
      </c>
      <c r="E17" s="92" t="s">
        <v>123</v>
      </c>
      <c r="F17" s="93"/>
      <c r="G17" s="94">
        <v>1055726.6000000001</v>
      </c>
      <c r="H17" s="264">
        <v>935726.6</v>
      </c>
    </row>
    <row r="18" spans="2:11" s="95" customFormat="1" ht="17.100000000000001" customHeight="1">
      <c r="B18" s="96"/>
      <c r="C18" s="98"/>
      <c r="D18" s="99" t="s">
        <v>120</v>
      </c>
      <c r="E18" s="92" t="s">
        <v>126</v>
      </c>
      <c r="F18" s="93"/>
      <c r="G18" s="94"/>
      <c r="H18" s="264"/>
    </row>
    <row r="19" spans="2:11" s="95" customFormat="1" ht="17.100000000000001" customHeight="1">
      <c r="B19" s="96"/>
      <c r="C19" s="98"/>
      <c r="D19" s="99" t="s">
        <v>120</v>
      </c>
      <c r="E19" s="92" t="s">
        <v>172</v>
      </c>
      <c r="F19" s="93"/>
      <c r="G19" s="94"/>
      <c r="H19" s="264"/>
    </row>
    <row r="20" spans="2:11" s="95" customFormat="1" ht="17.100000000000001" customHeight="1">
      <c r="B20" s="96"/>
      <c r="C20" s="98"/>
      <c r="D20" s="99" t="s">
        <v>120</v>
      </c>
      <c r="E20" s="92" t="s">
        <v>238</v>
      </c>
      <c r="F20" s="93"/>
      <c r="G20" s="94"/>
      <c r="H20" s="264"/>
    </row>
    <row r="21" spans="2:11" s="86" customFormat="1" ht="17.100000000000001" customHeight="1">
      <c r="B21" s="96"/>
      <c r="C21" s="83">
        <v>4</v>
      </c>
      <c r="D21" s="225" t="s">
        <v>11</v>
      </c>
      <c r="E21" s="226"/>
      <c r="F21" s="223"/>
      <c r="G21" s="224"/>
      <c r="H21" s="224"/>
    </row>
    <row r="22" spans="2:11" s="95" customFormat="1" ht="17.100000000000001" customHeight="1">
      <c r="B22" s="87"/>
      <c r="C22" s="97"/>
      <c r="D22" s="91" t="s">
        <v>120</v>
      </c>
      <c r="E22" s="92" t="s">
        <v>12</v>
      </c>
      <c r="F22" s="93"/>
      <c r="G22" s="94"/>
      <c r="H22" s="264"/>
    </row>
    <row r="23" spans="2:11" s="95" customFormat="1" ht="17.100000000000001" customHeight="1">
      <c r="B23" s="96"/>
      <c r="C23" s="98"/>
      <c r="D23" s="99" t="s">
        <v>120</v>
      </c>
      <c r="E23" s="92" t="s">
        <v>125</v>
      </c>
      <c r="F23" s="93"/>
      <c r="G23" s="94"/>
      <c r="H23" s="264"/>
    </row>
    <row r="24" spans="2:11" s="95" customFormat="1" ht="17.100000000000001" customHeight="1">
      <c r="B24" s="96"/>
      <c r="C24" s="98"/>
      <c r="D24" s="99" t="s">
        <v>120</v>
      </c>
      <c r="E24" s="92" t="s">
        <v>13</v>
      </c>
      <c r="F24" s="93"/>
      <c r="G24" s="94"/>
      <c r="H24" s="264"/>
    </row>
    <row r="25" spans="2:11" s="95" customFormat="1" ht="17.100000000000001" customHeight="1">
      <c r="B25" s="96"/>
      <c r="C25" s="98"/>
      <c r="D25" s="99" t="s">
        <v>120</v>
      </c>
      <c r="E25" s="92" t="s">
        <v>157</v>
      </c>
      <c r="F25" s="93"/>
      <c r="G25" s="94"/>
      <c r="H25" s="264"/>
    </row>
    <row r="26" spans="2:11" s="95" customFormat="1" ht="17.100000000000001" customHeight="1">
      <c r="B26" s="96"/>
      <c r="C26" s="98"/>
      <c r="D26" s="99" t="s">
        <v>120</v>
      </c>
      <c r="E26" s="92" t="s">
        <v>14</v>
      </c>
      <c r="F26" s="93"/>
      <c r="G26" s="94"/>
      <c r="H26" s="264"/>
    </row>
    <row r="27" spans="2:11" s="95" customFormat="1" ht="17.100000000000001" customHeight="1">
      <c r="B27" s="96"/>
      <c r="C27" s="98"/>
      <c r="D27" s="99" t="s">
        <v>120</v>
      </c>
      <c r="E27" s="92" t="s">
        <v>15</v>
      </c>
      <c r="F27" s="93"/>
      <c r="G27" s="94"/>
      <c r="H27" s="264"/>
    </row>
    <row r="28" spans="2:11" s="95" customFormat="1" ht="17.100000000000001" customHeight="1">
      <c r="B28" s="96"/>
      <c r="C28" s="98"/>
      <c r="D28" s="99" t="s">
        <v>120</v>
      </c>
      <c r="E28" s="92"/>
      <c r="F28" s="93"/>
      <c r="G28" s="94"/>
      <c r="H28" s="264"/>
    </row>
    <row r="29" spans="2:11" s="86" customFormat="1" ht="17.100000000000001" customHeight="1">
      <c r="B29" s="96"/>
      <c r="C29" s="83">
        <v>5</v>
      </c>
      <c r="D29" s="88" t="s">
        <v>158</v>
      </c>
      <c r="E29" s="89"/>
      <c r="F29" s="90"/>
      <c r="G29" s="85"/>
      <c r="H29" s="264"/>
    </row>
    <row r="30" spans="2:11" s="86" customFormat="1" ht="17.100000000000001" customHeight="1">
      <c r="B30" s="87"/>
      <c r="C30" s="83">
        <v>6</v>
      </c>
      <c r="D30" s="88" t="s">
        <v>159</v>
      </c>
      <c r="E30" s="89"/>
      <c r="F30" s="90"/>
      <c r="G30" s="85"/>
      <c r="H30" s="264"/>
    </row>
    <row r="31" spans="2:11" s="86" customFormat="1" ht="17.100000000000001" customHeight="1">
      <c r="B31" s="87"/>
      <c r="C31" s="83">
        <v>7</v>
      </c>
      <c r="D31" s="88" t="s">
        <v>16</v>
      </c>
      <c r="E31" s="89"/>
      <c r="F31" s="90"/>
      <c r="G31" s="224">
        <v>10202356.67</v>
      </c>
      <c r="H31" s="224">
        <v>9464036.3200000003</v>
      </c>
    </row>
    <row r="32" spans="2:11" s="86" customFormat="1" ht="17.100000000000001" customHeight="1">
      <c r="B32" s="87"/>
      <c r="C32" s="83"/>
      <c r="D32" s="91" t="s">
        <v>120</v>
      </c>
      <c r="E32" s="89" t="s">
        <v>160</v>
      </c>
      <c r="F32" s="90"/>
      <c r="G32" s="85">
        <v>10202356.67</v>
      </c>
      <c r="H32" s="264">
        <v>9464036.3200000003</v>
      </c>
      <c r="K32" s="267"/>
    </row>
    <row r="33" spans="2:9" s="86" customFormat="1" ht="17.100000000000001" customHeight="1">
      <c r="B33" s="87"/>
      <c r="C33" s="83"/>
      <c r="D33" s="91" t="s">
        <v>120</v>
      </c>
      <c r="E33" s="89" t="s">
        <v>240</v>
      </c>
      <c r="F33" s="90"/>
      <c r="G33" s="85"/>
      <c r="H33" s="264"/>
    </row>
    <row r="34" spans="2:9" s="86" customFormat="1" ht="24.95" customHeight="1">
      <c r="B34" s="100" t="s">
        <v>4</v>
      </c>
      <c r="C34" s="317" t="s">
        <v>17</v>
      </c>
      <c r="D34" s="318"/>
      <c r="E34" s="319"/>
      <c r="F34" s="223"/>
      <c r="G34" s="224">
        <v>240000</v>
      </c>
      <c r="H34" s="224">
        <v>100000</v>
      </c>
    </row>
    <row r="35" spans="2:9" s="86" customFormat="1" ht="17.100000000000001" customHeight="1">
      <c r="B35" s="87"/>
      <c r="C35" s="83">
        <v>1</v>
      </c>
      <c r="D35" s="88" t="s">
        <v>18</v>
      </c>
      <c r="E35" s="89"/>
      <c r="F35" s="90"/>
      <c r="G35" s="85"/>
      <c r="H35" s="264"/>
    </row>
    <row r="36" spans="2:9" s="86" customFormat="1" ht="17.100000000000001" customHeight="1">
      <c r="B36" s="87"/>
      <c r="C36" s="83">
        <v>2</v>
      </c>
      <c r="D36" s="88" t="s">
        <v>19</v>
      </c>
      <c r="E36" s="101"/>
      <c r="F36" s="90"/>
      <c r="G36" s="85">
        <v>0</v>
      </c>
      <c r="H36" s="264"/>
    </row>
    <row r="37" spans="2:9" s="95" customFormat="1" ht="17.100000000000001" customHeight="1">
      <c r="B37" s="87"/>
      <c r="C37" s="97"/>
      <c r="D37" s="91" t="s">
        <v>120</v>
      </c>
      <c r="E37" s="92" t="s">
        <v>24</v>
      </c>
      <c r="F37" s="93"/>
      <c r="G37" s="94"/>
      <c r="H37" s="264"/>
    </row>
    <row r="38" spans="2:9" s="95" customFormat="1" ht="17.100000000000001" customHeight="1">
      <c r="B38" s="96"/>
      <c r="C38" s="98"/>
      <c r="D38" s="99" t="s">
        <v>120</v>
      </c>
      <c r="E38" s="92" t="s">
        <v>5</v>
      </c>
      <c r="F38" s="93"/>
      <c r="G38" s="94"/>
      <c r="H38" s="264"/>
    </row>
    <row r="39" spans="2:9" s="95" customFormat="1" ht="17.100000000000001" customHeight="1">
      <c r="B39" s="96"/>
      <c r="C39" s="98"/>
      <c r="D39" s="99" t="s">
        <v>120</v>
      </c>
      <c r="E39" s="92" t="s">
        <v>124</v>
      </c>
      <c r="F39" s="93"/>
      <c r="G39" s="94"/>
      <c r="H39" s="264"/>
    </row>
    <row r="40" spans="2:9" s="95" customFormat="1" ht="17.100000000000001" customHeight="1">
      <c r="B40" s="96"/>
      <c r="C40" s="98"/>
      <c r="D40" s="99" t="s">
        <v>120</v>
      </c>
      <c r="E40" s="92" t="s">
        <v>133</v>
      </c>
      <c r="F40" s="93"/>
      <c r="H40" s="264"/>
    </row>
    <row r="41" spans="2:9" s="86" customFormat="1" ht="17.100000000000001" customHeight="1">
      <c r="B41" s="96"/>
      <c r="C41" s="83">
        <v>3</v>
      </c>
      <c r="D41" s="88" t="s">
        <v>20</v>
      </c>
      <c r="E41" s="89"/>
      <c r="F41" s="90"/>
      <c r="G41" s="85"/>
      <c r="H41" s="264"/>
    </row>
    <row r="42" spans="2:9" s="86" customFormat="1" ht="17.100000000000001" customHeight="1">
      <c r="B42" s="87"/>
      <c r="C42" s="83">
        <v>4</v>
      </c>
      <c r="D42" s="88" t="s">
        <v>21</v>
      </c>
      <c r="E42" s="89"/>
      <c r="F42" s="90"/>
      <c r="G42" s="94">
        <v>140000</v>
      </c>
      <c r="H42" s="264"/>
    </row>
    <row r="43" spans="2:9" s="86" customFormat="1" ht="17.100000000000001" customHeight="1">
      <c r="B43" s="87"/>
      <c r="C43" s="83">
        <v>5</v>
      </c>
      <c r="D43" s="88" t="s">
        <v>22</v>
      </c>
      <c r="E43" s="89"/>
      <c r="F43" s="90"/>
      <c r="G43" s="85">
        <v>100000</v>
      </c>
      <c r="H43" s="264">
        <v>100000</v>
      </c>
    </row>
    <row r="44" spans="2:9" s="86" customFormat="1" ht="17.100000000000001" customHeight="1">
      <c r="B44" s="87"/>
      <c r="C44" s="83">
        <v>6</v>
      </c>
      <c r="D44" s="88" t="s">
        <v>23</v>
      </c>
      <c r="E44" s="89"/>
      <c r="F44" s="90"/>
      <c r="G44" s="85"/>
      <c r="H44" s="264"/>
    </row>
    <row r="45" spans="2:9" s="86" customFormat="1" ht="30" customHeight="1">
      <c r="B45" s="90"/>
      <c r="C45" s="320" t="s">
        <v>52</v>
      </c>
      <c r="D45" s="321"/>
      <c r="E45" s="322"/>
      <c r="F45" s="90"/>
      <c r="G45" s="224">
        <v>11648085.310000001</v>
      </c>
      <c r="H45" s="224">
        <v>10650909.880000001</v>
      </c>
      <c r="I45" s="224">
        <f>I8+I34</f>
        <v>0</v>
      </c>
    </row>
    <row r="46" spans="2:9" s="86" customFormat="1" ht="9.75" customHeight="1">
      <c r="B46" s="102"/>
      <c r="C46" s="102"/>
      <c r="D46" s="102"/>
      <c r="E46" s="102"/>
      <c r="F46" s="103"/>
      <c r="G46" s="104"/>
      <c r="H46" s="104"/>
    </row>
    <row r="47" spans="2:9" s="86" customFormat="1" ht="15.95" customHeight="1">
      <c r="B47" s="102"/>
      <c r="C47" s="102"/>
      <c r="D47" s="102"/>
      <c r="E47" s="102"/>
      <c r="F47" s="103"/>
      <c r="G47" s="104"/>
      <c r="H47" s="104"/>
    </row>
  </sheetData>
  <mergeCells count="8">
    <mergeCell ref="G2:H2"/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B2:H56"/>
  <sheetViews>
    <sheetView view="pageBreakPreview" workbookViewId="0">
      <selection activeCell="G8" sqref="G8:H45"/>
    </sheetView>
  </sheetViews>
  <sheetFormatPr defaultRowHeight="12.75"/>
  <cols>
    <col min="1" max="1" width="13.28515625" style="105" customWidth="1"/>
    <col min="2" max="2" width="3.7109375" style="106" customWidth="1"/>
    <col min="3" max="3" width="2.7109375" style="106" customWidth="1"/>
    <col min="4" max="4" width="4" style="106" customWidth="1"/>
    <col min="5" max="5" width="40.5703125" style="105" customWidth="1"/>
    <col min="6" max="6" width="8.28515625" style="105" customWidth="1"/>
    <col min="7" max="8" width="15.7109375" style="107" customWidth="1"/>
    <col min="9" max="9" width="1.42578125" style="105" customWidth="1"/>
    <col min="10" max="16384" width="9.140625" style="105"/>
  </cols>
  <sheetData>
    <row r="2" spans="2:8" s="74" customFormat="1" ht="15.75">
      <c r="B2" s="71"/>
      <c r="C2" s="72"/>
      <c r="D2" s="72"/>
      <c r="E2" s="249" t="str">
        <f>Aktivet!E2</f>
        <v>HYDROPROJEKT</v>
      </c>
      <c r="G2" s="315"/>
      <c r="H2" s="315"/>
    </row>
    <row r="3" spans="2:8" s="74" customFormat="1" ht="6" customHeight="1">
      <c r="B3" s="71"/>
      <c r="C3" s="72"/>
      <c r="D3" s="72"/>
      <c r="E3" s="73"/>
      <c r="G3" s="75"/>
      <c r="H3" s="75"/>
    </row>
    <row r="4" spans="2:8" s="108" customFormat="1" ht="18" customHeight="1">
      <c r="B4" s="316" t="str">
        <f>Aktivet!B4</f>
        <v>Pasqyrat    Financiare    te    Vitit   2014</v>
      </c>
      <c r="C4" s="316"/>
      <c r="D4" s="316"/>
      <c r="E4" s="316"/>
      <c r="F4" s="316"/>
      <c r="G4" s="316"/>
      <c r="H4" s="316"/>
    </row>
    <row r="5" spans="2:8" s="34" customFormat="1" ht="6.75" customHeight="1">
      <c r="B5" s="109"/>
      <c r="C5" s="109"/>
      <c r="D5" s="109"/>
      <c r="G5" s="110"/>
      <c r="H5" s="110"/>
    </row>
    <row r="6" spans="2:8" s="108" customFormat="1" ht="15.95" customHeight="1">
      <c r="B6" s="331" t="s">
        <v>2</v>
      </c>
      <c r="C6" s="333" t="s">
        <v>48</v>
      </c>
      <c r="D6" s="334"/>
      <c r="E6" s="335"/>
      <c r="F6" s="331" t="s">
        <v>9</v>
      </c>
      <c r="G6" s="111" t="s">
        <v>150</v>
      </c>
      <c r="H6" s="111" t="s">
        <v>150</v>
      </c>
    </row>
    <row r="7" spans="2:8" s="108" customFormat="1" ht="15.95" customHeight="1">
      <c r="B7" s="332"/>
      <c r="C7" s="336"/>
      <c r="D7" s="337"/>
      <c r="E7" s="338"/>
      <c r="F7" s="332"/>
      <c r="G7" s="112" t="s">
        <v>151</v>
      </c>
      <c r="H7" s="113" t="s">
        <v>169</v>
      </c>
    </row>
    <row r="8" spans="2:8" s="86" customFormat="1" ht="24.95" customHeight="1">
      <c r="B8" s="227" t="s">
        <v>3</v>
      </c>
      <c r="C8" s="317" t="s">
        <v>152</v>
      </c>
      <c r="D8" s="318"/>
      <c r="E8" s="319"/>
      <c r="F8" s="223"/>
      <c r="G8" s="224">
        <v>11548085.309999999</v>
      </c>
      <c r="H8" s="224">
        <v>10550909.879999999</v>
      </c>
    </row>
    <row r="9" spans="2:8" s="86" customFormat="1" ht="15.95" customHeight="1">
      <c r="B9" s="87"/>
      <c r="C9" s="83">
        <v>1</v>
      </c>
      <c r="D9" s="88" t="s">
        <v>25</v>
      </c>
      <c r="E9" s="89"/>
      <c r="F9" s="90"/>
      <c r="G9" s="85"/>
      <c r="H9" s="264"/>
    </row>
    <row r="10" spans="2:8" s="86" customFormat="1" ht="15.95" customHeight="1">
      <c r="B10" s="87"/>
      <c r="C10" s="83">
        <v>2</v>
      </c>
      <c r="D10" s="88" t="s">
        <v>26</v>
      </c>
      <c r="E10" s="89"/>
      <c r="F10" s="90"/>
      <c r="G10" s="296">
        <v>0</v>
      </c>
      <c r="H10" s="264">
        <v>4430.32</v>
      </c>
    </row>
    <row r="11" spans="2:8" s="95" customFormat="1" ht="15.95" customHeight="1">
      <c r="B11" s="87"/>
      <c r="C11" s="97"/>
      <c r="D11" s="91" t="s">
        <v>120</v>
      </c>
      <c r="E11" s="92" t="s">
        <v>127</v>
      </c>
      <c r="F11" s="93"/>
      <c r="G11" s="94"/>
      <c r="H11" s="264">
        <v>4430.32</v>
      </c>
    </row>
    <row r="12" spans="2:8" s="95" customFormat="1" ht="15.95" customHeight="1">
      <c r="B12" s="96"/>
      <c r="C12" s="98"/>
      <c r="D12" s="99" t="s">
        <v>120</v>
      </c>
      <c r="E12" s="92" t="s">
        <v>153</v>
      </c>
      <c r="F12" s="93"/>
      <c r="G12" s="94"/>
      <c r="H12" s="264"/>
    </row>
    <row r="13" spans="2:8" s="86" customFormat="1" ht="15.95" customHeight="1">
      <c r="B13" s="96"/>
      <c r="C13" s="83">
        <v>3</v>
      </c>
      <c r="D13" s="88" t="s">
        <v>27</v>
      </c>
      <c r="E13" s="89"/>
      <c r="F13" s="90"/>
      <c r="G13" s="224">
        <v>11548085.309999999</v>
      </c>
      <c r="H13" s="224">
        <v>10546479.559999999</v>
      </c>
    </row>
    <row r="14" spans="2:8" s="95" customFormat="1" ht="15.95" customHeight="1">
      <c r="B14" s="87"/>
      <c r="C14" s="97"/>
      <c r="D14" s="91" t="s">
        <v>120</v>
      </c>
      <c r="E14" s="92" t="s">
        <v>161</v>
      </c>
      <c r="F14" s="93"/>
      <c r="G14" s="94">
        <v>0</v>
      </c>
      <c r="H14" s="264">
        <v>0</v>
      </c>
    </row>
    <row r="15" spans="2:8" s="95" customFormat="1" ht="15.95" customHeight="1">
      <c r="B15" s="96"/>
      <c r="C15" s="98"/>
      <c r="D15" s="99" t="s">
        <v>120</v>
      </c>
      <c r="E15" s="92" t="s">
        <v>162</v>
      </c>
      <c r="F15" s="93"/>
      <c r="G15" s="94">
        <v>2292576</v>
      </c>
      <c r="H15" s="264">
        <v>2292576</v>
      </c>
    </row>
    <row r="16" spans="2:8" s="95" customFormat="1" ht="15.95" customHeight="1">
      <c r="B16" s="96"/>
      <c r="C16" s="98"/>
      <c r="D16" s="99" t="s">
        <v>120</v>
      </c>
      <c r="E16" s="92" t="s">
        <v>128</v>
      </c>
      <c r="F16" s="93"/>
      <c r="G16" s="94">
        <v>748</v>
      </c>
      <c r="H16" s="264"/>
    </row>
    <row r="17" spans="2:8" s="95" customFormat="1" ht="15.95" customHeight="1">
      <c r="B17" s="96"/>
      <c r="C17" s="98"/>
      <c r="D17" s="99" t="s">
        <v>120</v>
      </c>
      <c r="E17" s="92" t="s">
        <v>129</v>
      </c>
      <c r="F17" s="93"/>
      <c r="G17" s="94"/>
      <c r="H17" s="264">
        <v>8000</v>
      </c>
    </row>
    <row r="18" spans="2:8" s="95" customFormat="1" ht="15.95" customHeight="1">
      <c r="B18" s="96"/>
      <c r="C18" s="98"/>
      <c r="D18" s="99" t="s">
        <v>120</v>
      </c>
      <c r="E18" s="92" t="s">
        <v>130</v>
      </c>
      <c r="F18" s="93"/>
      <c r="G18" s="94"/>
      <c r="H18" s="264"/>
    </row>
    <row r="19" spans="2:8" s="95" customFormat="1" ht="15.95" customHeight="1">
      <c r="B19" s="96"/>
      <c r="C19" s="98"/>
      <c r="D19" s="99" t="s">
        <v>120</v>
      </c>
      <c r="E19" s="92" t="s">
        <v>131</v>
      </c>
      <c r="F19" s="93"/>
      <c r="G19" s="94"/>
      <c r="H19" s="264"/>
    </row>
    <row r="20" spans="2:8" s="95" customFormat="1" ht="15.95" customHeight="1">
      <c r="B20" s="96"/>
      <c r="C20" s="98"/>
      <c r="D20" s="99" t="s">
        <v>120</v>
      </c>
      <c r="E20" s="92" t="s">
        <v>132</v>
      </c>
      <c r="F20" s="93"/>
      <c r="G20" s="94"/>
      <c r="H20" s="264"/>
    </row>
    <row r="21" spans="2:8" s="95" customFormat="1" ht="15.95" customHeight="1">
      <c r="B21" s="96"/>
      <c r="C21" s="98"/>
      <c r="D21" s="99" t="s">
        <v>120</v>
      </c>
      <c r="E21" s="92" t="s">
        <v>126</v>
      </c>
      <c r="F21" s="93"/>
      <c r="G21" s="94">
        <v>9254761.3099999987</v>
      </c>
      <c r="H21" s="264">
        <v>8245903.5599999996</v>
      </c>
    </row>
    <row r="22" spans="2:8" s="95" customFormat="1" ht="15.95" customHeight="1">
      <c r="B22" s="96"/>
      <c r="C22" s="98"/>
      <c r="D22" s="99" t="s">
        <v>120</v>
      </c>
      <c r="E22" s="92" t="s">
        <v>135</v>
      </c>
      <c r="F22" s="93"/>
      <c r="G22" s="94"/>
      <c r="H22" s="264"/>
    </row>
    <row r="23" spans="2:8" s="95" customFormat="1" ht="15.95" customHeight="1">
      <c r="B23" s="96"/>
      <c r="C23" s="98"/>
      <c r="D23" s="99" t="s">
        <v>120</v>
      </c>
      <c r="E23" s="92" t="s">
        <v>231</v>
      </c>
      <c r="F23" s="93"/>
      <c r="G23" s="94"/>
      <c r="H23" s="264"/>
    </row>
    <row r="24" spans="2:8" s="86" customFormat="1" ht="15.95" customHeight="1">
      <c r="B24" s="96"/>
      <c r="C24" s="83">
        <v>4</v>
      </c>
      <c r="D24" s="88" t="s">
        <v>28</v>
      </c>
      <c r="E24" s="89"/>
      <c r="F24" s="90"/>
      <c r="G24" s="85"/>
      <c r="H24" s="264"/>
    </row>
    <row r="25" spans="2:8" s="86" customFormat="1" ht="15.95" customHeight="1">
      <c r="B25" s="87"/>
      <c r="C25" s="83">
        <v>5</v>
      </c>
      <c r="D25" s="88" t="s">
        <v>163</v>
      </c>
      <c r="E25" s="89"/>
      <c r="F25" s="90"/>
      <c r="G25" s="85"/>
      <c r="H25" s="264"/>
    </row>
    <row r="26" spans="2:8" s="86" customFormat="1" ht="24.75" customHeight="1">
      <c r="B26" s="100" t="s">
        <v>4</v>
      </c>
      <c r="C26" s="317" t="s">
        <v>49</v>
      </c>
      <c r="D26" s="318"/>
      <c r="E26" s="319"/>
      <c r="F26" s="223"/>
      <c r="G26" s="224">
        <v>0</v>
      </c>
      <c r="H26" s="224">
        <v>0</v>
      </c>
    </row>
    <row r="27" spans="2:8" s="86" customFormat="1" ht="15.95" customHeight="1">
      <c r="B27" s="87"/>
      <c r="C27" s="83">
        <v>1</v>
      </c>
      <c r="D27" s="88" t="s">
        <v>33</v>
      </c>
      <c r="E27" s="101"/>
      <c r="F27" s="90"/>
      <c r="G27" s="85"/>
      <c r="H27" s="264"/>
    </row>
    <row r="28" spans="2:8" s="95" customFormat="1" ht="15.95" customHeight="1">
      <c r="B28" s="87"/>
      <c r="C28" s="97"/>
      <c r="D28" s="91" t="s">
        <v>120</v>
      </c>
      <c r="E28" s="92" t="s">
        <v>34</v>
      </c>
      <c r="F28" s="93"/>
      <c r="G28" s="94"/>
      <c r="H28" s="264"/>
    </row>
    <row r="29" spans="2:8" s="95" customFormat="1" ht="15.95" customHeight="1">
      <c r="B29" s="96"/>
      <c r="C29" s="98"/>
      <c r="D29" s="99" t="s">
        <v>120</v>
      </c>
      <c r="E29" s="92" t="s">
        <v>31</v>
      </c>
      <c r="F29" s="93"/>
      <c r="G29" s="94"/>
      <c r="H29" s="264"/>
    </row>
    <row r="30" spans="2:8" s="86" customFormat="1" ht="15.95" customHeight="1">
      <c r="B30" s="96"/>
      <c r="C30" s="83">
        <v>2</v>
      </c>
      <c r="D30" s="88" t="s">
        <v>35</v>
      </c>
      <c r="E30" s="89"/>
      <c r="F30" s="90"/>
      <c r="G30" s="85"/>
      <c r="H30" s="264"/>
    </row>
    <row r="31" spans="2:8" s="86" customFormat="1" ht="15.95" customHeight="1">
      <c r="B31" s="87"/>
      <c r="C31" s="83">
        <v>3</v>
      </c>
      <c r="D31" s="88" t="s">
        <v>28</v>
      </c>
      <c r="E31" s="89"/>
      <c r="F31" s="90"/>
      <c r="G31" s="85"/>
      <c r="H31" s="264"/>
    </row>
    <row r="32" spans="2:8" s="86" customFormat="1" ht="15.95" customHeight="1">
      <c r="B32" s="87"/>
      <c r="C32" s="83">
        <v>4</v>
      </c>
      <c r="D32" s="88" t="s">
        <v>36</v>
      </c>
      <c r="E32" s="89"/>
      <c r="F32" s="90"/>
      <c r="G32" s="85"/>
      <c r="H32" s="264"/>
    </row>
    <row r="33" spans="2:8" s="86" customFormat="1" ht="24.75" customHeight="1">
      <c r="B33" s="87"/>
      <c r="C33" s="320" t="s">
        <v>51</v>
      </c>
      <c r="D33" s="321"/>
      <c r="E33" s="322"/>
      <c r="F33" s="90"/>
      <c r="G33" s="85">
        <v>11548085.309999999</v>
      </c>
      <c r="H33" s="264">
        <v>10550909.879999999</v>
      </c>
    </row>
    <row r="34" spans="2:8" s="86" customFormat="1" ht="24.75" customHeight="1">
      <c r="B34" s="100" t="s">
        <v>37</v>
      </c>
      <c r="C34" s="317" t="s">
        <v>38</v>
      </c>
      <c r="D34" s="318"/>
      <c r="E34" s="319"/>
      <c r="F34" s="223"/>
      <c r="G34" s="224">
        <v>100000</v>
      </c>
      <c r="H34" s="224">
        <v>100000</v>
      </c>
    </row>
    <row r="35" spans="2:8" s="86" customFormat="1" ht="15.95" customHeight="1">
      <c r="B35" s="87"/>
      <c r="C35" s="83">
        <v>1</v>
      </c>
      <c r="D35" s="88" t="s">
        <v>39</v>
      </c>
      <c r="E35" s="89"/>
      <c r="F35" s="90"/>
      <c r="G35" s="85"/>
      <c r="H35" s="264"/>
    </row>
    <row r="36" spans="2:8" s="86" customFormat="1" ht="15.95" customHeight="1">
      <c r="B36" s="87"/>
      <c r="C36" s="114">
        <v>2</v>
      </c>
      <c r="D36" s="88" t="s">
        <v>40</v>
      </c>
      <c r="E36" s="89"/>
      <c r="F36" s="90"/>
      <c r="G36" s="85"/>
      <c r="H36" s="264"/>
    </row>
    <row r="37" spans="2:8" s="86" customFormat="1" ht="15.95" customHeight="1">
      <c r="B37" s="87"/>
      <c r="C37" s="83">
        <v>3</v>
      </c>
      <c r="D37" s="88" t="s">
        <v>41</v>
      </c>
      <c r="E37" s="89"/>
      <c r="F37" s="90"/>
      <c r="G37" s="85">
        <v>100000</v>
      </c>
      <c r="H37" s="264">
        <v>100000</v>
      </c>
    </row>
    <row r="38" spans="2:8" s="86" customFormat="1" ht="15.95" customHeight="1">
      <c r="B38" s="87"/>
      <c r="C38" s="114">
        <v>4</v>
      </c>
      <c r="D38" s="88" t="s">
        <v>42</v>
      </c>
      <c r="E38" s="89"/>
      <c r="F38" s="90"/>
      <c r="G38" s="85"/>
      <c r="H38" s="264"/>
    </row>
    <row r="39" spans="2:8" s="86" customFormat="1" ht="15.95" customHeight="1">
      <c r="B39" s="87"/>
      <c r="C39" s="83">
        <v>5</v>
      </c>
      <c r="D39" s="88" t="s">
        <v>136</v>
      </c>
      <c r="E39" s="89"/>
      <c r="F39" s="90"/>
      <c r="G39" s="85"/>
      <c r="H39" s="264"/>
    </row>
    <row r="40" spans="2:8" s="86" customFormat="1" ht="15.95" customHeight="1">
      <c r="B40" s="87"/>
      <c r="C40" s="114">
        <v>6</v>
      </c>
      <c r="D40" s="88" t="s">
        <v>43</v>
      </c>
      <c r="E40" s="89"/>
      <c r="F40" s="90"/>
      <c r="G40" s="85"/>
      <c r="H40" s="264"/>
    </row>
    <row r="41" spans="2:8" s="86" customFormat="1" ht="15.95" customHeight="1">
      <c r="B41" s="87"/>
      <c r="C41" s="83">
        <v>7</v>
      </c>
      <c r="D41" s="88" t="s">
        <v>44</v>
      </c>
      <c r="E41" s="89"/>
      <c r="F41" s="90"/>
      <c r="G41" s="85"/>
      <c r="H41" s="264"/>
    </row>
    <row r="42" spans="2:8" s="86" customFormat="1" ht="15.95" customHeight="1">
      <c r="B42" s="87"/>
      <c r="C42" s="114">
        <v>8</v>
      </c>
      <c r="D42" s="88" t="s">
        <v>45</v>
      </c>
      <c r="E42" s="89"/>
      <c r="F42" s="90"/>
      <c r="G42" s="85"/>
      <c r="H42" s="264"/>
    </row>
    <row r="43" spans="2:8" s="86" customFormat="1" ht="15.95" customHeight="1">
      <c r="B43" s="87"/>
      <c r="C43" s="83">
        <v>9</v>
      </c>
      <c r="D43" s="88" t="s">
        <v>46</v>
      </c>
      <c r="E43" s="89"/>
      <c r="F43" s="90"/>
      <c r="G43" s="85"/>
      <c r="H43" s="264"/>
    </row>
    <row r="44" spans="2:8" s="86" customFormat="1" ht="15.95" customHeight="1">
      <c r="B44" s="87"/>
      <c r="C44" s="114">
        <v>10</v>
      </c>
      <c r="D44" s="88" t="s">
        <v>47</v>
      </c>
      <c r="E44" s="89"/>
      <c r="F44" s="90"/>
      <c r="G44" s="85"/>
      <c r="H44" s="264"/>
    </row>
    <row r="45" spans="2:8" s="86" customFormat="1" ht="24.75" customHeight="1">
      <c r="B45" s="87"/>
      <c r="C45" s="317" t="s">
        <v>50</v>
      </c>
      <c r="D45" s="318"/>
      <c r="E45" s="319"/>
      <c r="F45" s="223"/>
      <c r="G45" s="224">
        <v>11648085.309999999</v>
      </c>
      <c r="H45" s="224">
        <v>10650909.879999999</v>
      </c>
    </row>
    <row r="46" spans="2:8" s="86" customFormat="1" ht="15.95" customHeight="1">
      <c r="B46" s="102"/>
      <c r="C46" s="102"/>
      <c r="D46" s="115"/>
      <c r="E46" s="103"/>
      <c r="F46" s="103"/>
      <c r="G46" s="104"/>
      <c r="H46" s="104"/>
    </row>
    <row r="47" spans="2:8" s="86" customFormat="1" ht="15.95" customHeight="1">
      <c r="B47" s="102"/>
      <c r="C47" s="102"/>
      <c r="D47" s="115"/>
      <c r="E47" s="103"/>
      <c r="F47" s="103"/>
      <c r="G47" s="251">
        <f>G45-Aktivet!G45</f>
        <v>0</v>
      </c>
      <c r="H47" s="251">
        <f>H45-Aktivet!H45</f>
        <v>0</v>
      </c>
    </row>
    <row r="48" spans="2:8" s="86" customFormat="1" ht="15.95" customHeight="1">
      <c r="B48" s="102"/>
      <c r="C48" s="102"/>
      <c r="D48" s="115"/>
      <c r="E48" s="103"/>
      <c r="F48" s="103"/>
      <c r="G48" s="104"/>
      <c r="H48" s="104"/>
    </row>
    <row r="49" spans="2:8" s="86" customFormat="1" ht="15.95" customHeight="1">
      <c r="B49" s="102"/>
      <c r="C49" s="102"/>
      <c r="D49" s="115"/>
      <c r="E49" s="103"/>
      <c r="F49" s="103"/>
      <c r="G49" s="104"/>
      <c r="H49" s="104"/>
    </row>
    <row r="50" spans="2:8" s="86" customFormat="1" ht="15.95" customHeight="1">
      <c r="B50" s="102"/>
      <c r="C50" s="102"/>
      <c r="D50" s="115"/>
      <c r="E50" s="103"/>
      <c r="F50" s="103"/>
      <c r="G50" s="104"/>
      <c r="H50" s="104"/>
    </row>
    <row r="51" spans="2:8" s="86" customFormat="1" ht="15.95" customHeight="1">
      <c r="B51" s="102"/>
      <c r="C51" s="102"/>
      <c r="D51" s="115"/>
      <c r="E51" s="103"/>
      <c r="F51" s="103"/>
      <c r="G51" s="104"/>
      <c r="H51" s="104"/>
    </row>
    <row r="52" spans="2:8" s="86" customFormat="1" ht="15.95" customHeight="1">
      <c r="B52" s="102"/>
      <c r="C52" s="102"/>
      <c r="D52" s="115"/>
      <c r="E52" s="103"/>
      <c r="F52" s="103"/>
      <c r="G52" s="104"/>
      <c r="H52" s="104"/>
    </row>
    <row r="53" spans="2:8" s="86" customFormat="1" ht="15.95" customHeight="1">
      <c r="B53" s="102"/>
      <c r="C53" s="102"/>
      <c r="D53" s="115"/>
      <c r="E53" s="103"/>
      <c r="F53" s="103"/>
      <c r="G53" s="104"/>
      <c r="H53" s="104"/>
    </row>
    <row r="54" spans="2:8" s="86" customFormat="1" ht="15.95" customHeight="1">
      <c r="B54" s="102"/>
      <c r="C54" s="102"/>
      <c r="D54" s="115"/>
      <c r="E54" s="103"/>
      <c r="F54" s="103"/>
      <c r="G54" s="104"/>
      <c r="H54" s="104"/>
    </row>
    <row r="55" spans="2:8" s="86" customFormat="1" ht="15.95" customHeight="1">
      <c r="B55" s="102"/>
      <c r="C55" s="102"/>
      <c r="D55" s="102"/>
      <c r="E55" s="102"/>
      <c r="F55" s="103"/>
      <c r="G55" s="104"/>
      <c r="H55" s="104"/>
    </row>
    <row r="56" spans="2:8">
      <c r="B56" s="116"/>
      <c r="C56" s="116"/>
      <c r="D56" s="117"/>
      <c r="E56" s="118"/>
      <c r="F56" s="118"/>
      <c r="G56" s="119"/>
      <c r="H56" s="119"/>
    </row>
  </sheetData>
  <mergeCells count="10">
    <mergeCell ref="G2:H2"/>
    <mergeCell ref="B4:H4"/>
    <mergeCell ref="C33:E33"/>
    <mergeCell ref="C8:E8"/>
    <mergeCell ref="F6:F7"/>
    <mergeCell ref="C45:E45"/>
    <mergeCell ref="B6:B7"/>
    <mergeCell ref="C6:E7"/>
    <mergeCell ref="C26:E26"/>
    <mergeCell ref="C34:E3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B1:J38"/>
  <sheetViews>
    <sheetView topLeftCell="A22" workbookViewId="0">
      <selection activeCell="C5" sqref="C5:H5"/>
    </sheetView>
  </sheetViews>
  <sheetFormatPr defaultRowHeight="12.75"/>
  <cols>
    <col min="1" max="1" width="13.28515625" style="34" customWidth="1"/>
    <col min="2" max="3" width="5" style="34" customWidth="1"/>
    <col min="4" max="4" width="5" style="123" customWidth="1"/>
    <col min="5" max="5" width="45.7109375" style="34" customWidth="1"/>
    <col min="6" max="6" width="2.5703125" style="34" bestFit="1" customWidth="1"/>
    <col min="7" max="7" width="11.28515625" style="34" bestFit="1" customWidth="1"/>
    <col min="8" max="8" width="13.28515625" style="34" bestFit="1" customWidth="1"/>
    <col min="9" max="16384" width="9.140625" style="34"/>
  </cols>
  <sheetData>
    <row r="1" spans="2:10">
      <c r="C1" s="109"/>
      <c r="D1" s="34"/>
      <c r="G1" s="110"/>
      <c r="H1" s="110"/>
    </row>
    <row r="2" spans="2:10" s="108" customFormat="1" ht="18.75">
      <c r="B2" s="74"/>
      <c r="C2" s="339" t="str">
        <f>Pasivet!E2</f>
        <v>HYDROPROJEKT</v>
      </c>
      <c r="D2" s="339"/>
      <c r="E2" s="339"/>
      <c r="F2" s="339"/>
      <c r="G2" s="339"/>
      <c r="H2" s="339"/>
      <c r="I2" s="265"/>
      <c r="J2" s="265"/>
    </row>
    <row r="3" spans="2:10" s="108" customFormat="1" ht="6.75" customHeight="1">
      <c r="B3" s="74"/>
      <c r="C3" s="71"/>
      <c r="D3" s="73"/>
      <c r="E3" s="73"/>
      <c r="F3" s="73"/>
      <c r="G3" s="258"/>
      <c r="H3" s="259"/>
    </row>
    <row r="4" spans="2:10" s="108" customFormat="1" ht="30" customHeight="1">
      <c r="B4" s="122"/>
      <c r="C4" s="316" t="s">
        <v>281</v>
      </c>
      <c r="D4" s="316"/>
      <c r="E4" s="316"/>
      <c r="F4" s="316"/>
      <c r="G4" s="316"/>
      <c r="H4" s="316"/>
    </row>
    <row r="5" spans="2:10" s="108" customFormat="1" ht="20.25" customHeight="1">
      <c r="B5" s="130"/>
      <c r="C5" s="348" t="s">
        <v>140</v>
      </c>
      <c r="D5" s="348"/>
      <c r="E5" s="348"/>
      <c r="F5" s="348"/>
      <c r="G5" s="348"/>
      <c r="H5" s="348"/>
    </row>
    <row r="6" spans="2:10" ht="6.75" customHeight="1">
      <c r="C6" s="109"/>
      <c r="D6" s="34"/>
      <c r="G6" s="110"/>
      <c r="H6" s="110"/>
    </row>
    <row r="7" spans="2:10" s="108" customFormat="1" ht="20.25" customHeight="1">
      <c r="B7" s="86"/>
      <c r="C7" s="331" t="s">
        <v>2</v>
      </c>
      <c r="D7" s="349" t="s">
        <v>141</v>
      </c>
      <c r="E7" s="350"/>
      <c r="F7" s="351"/>
      <c r="G7" s="124" t="s">
        <v>150</v>
      </c>
      <c r="H7" s="124" t="s">
        <v>150</v>
      </c>
    </row>
    <row r="8" spans="2:10" s="108" customFormat="1" ht="20.25" customHeight="1">
      <c r="B8" s="86"/>
      <c r="C8" s="332"/>
      <c r="D8" s="352"/>
      <c r="E8" s="353"/>
      <c r="F8" s="354"/>
      <c r="G8" s="125" t="s">
        <v>151</v>
      </c>
      <c r="H8" s="126" t="s">
        <v>169</v>
      </c>
    </row>
    <row r="9" spans="2:10" s="108" customFormat="1" ht="24.95" customHeight="1">
      <c r="C9" s="127">
        <v>1</v>
      </c>
      <c r="D9" s="131" t="s">
        <v>53</v>
      </c>
      <c r="E9" s="132"/>
      <c r="F9" s="133"/>
      <c r="G9" s="128"/>
      <c r="H9" s="128"/>
    </row>
    <row r="10" spans="2:10" s="108" customFormat="1" ht="24.95" customHeight="1">
      <c r="C10" s="127">
        <v>2</v>
      </c>
      <c r="D10" s="131" t="s">
        <v>164</v>
      </c>
      <c r="E10" s="132"/>
      <c r="F10" s="133"/>
      <c r="G10" s="128"/>
      <c r="H10" s="128"/>
    </row>
    <row r="11" spans="2:10" s="108" customFormat="1" ht="40.5" customHeight="1">
      <c r="B11" s="86"/>
      <c r="C11" s="127">
        <v>3</v>
      </c>
      <c r="D11" s="134" t="s">
        <v>142</v>
      </c>
      <c r="E11" s="135"/>
      <c r="F11" s="101"/>
      <c r="G11" s="128">
        <v>0</v>
      </c>
      <c r="H11" s="128"/>
    </row>
    <row r="12" spans="2:10" s="108" customFormat="1" ht="24.95" customHeight="1">
      <c r="C12" s="127">
        <v>4</v>
      </c>
      <c r="D12" s="136" t="s">
        <v>143</v>
      </c>
      <c r="E12" s="137"/>
      <c r="F12" s="138"/>
      <c r="G12" s="128"/>
      <c r="H12" s="128"/>
    </row>
    <row r="13" spans="2:10" s="108" customFormat="1" ht="24.95" customHeight="1">
      <c r="C13" s="227">
        <v>5</v>
      </c>
      <c r="D13" s="228" t="s">
        <v>144</v>
      </c>
      <c r="E13" s="229"/>
      <c r="F13" s="226"/>
      <c r="G13" s="224"/>
      <c r="H13" s="128"/>
    </row>
    <row r="14" spans="2:10" s="108" customFormat="1" ht="24.95" customHeight="1">
      <c r="B14" s="95"/>
      <c r="C14" s="127">
        <v>6</v>
      </c>
      <c r="D14" s="131" t="s">
        <v>145</v>
      </c>
      <c r="E14" s="139"/>
      <c r="F14" s="92"/>
      <c r="G14" s="128"/>
      <c r="H14" s="128"/>
    </row>
    <row r="15" spans="2:10" s="108" customFormat="1" ht="24.95" customHeight="1">
      <c r="C15" s="260">
        <v>7</v>
      </c>
      <c r="D15" s="261" t="s">
        <v>165</v>
      </c>
      <c r="E15" s="262"/>
      <c r="F15" s="263"/>
      <c r="G15" s="264"/>
      <c r="H15" s="128"/>
    </row>
    <row r="16" spans="2:10" s="108" customFormat="1" ht="24.95" customHeight="1">
      <c r="C16" s="227">
        <v>8</v>
      </c>
      <c r="D16" s="228" t="s">
        <v>146</v>
      </c>
      <c r="E16" s="229"/>
      <c r="F16" s="226"/>
      <c r="G16" s="224"/>
      <c r="H16" s="224"/>
    </row>
    <row r="17" spans="2:8" s="108" customFormat="1" ht="24.95" customHeight="1">
      <c r="C17" s="127">
        <v>9</v>
      </c>
      <c r="D17" s="131" t="s">
        <v>137</v>
      </c>
      <c r="E17" s="132"/>
      <c r="F17" s="133"/>
      <c r="G17" s="128"/>
      <c r="H17" s="128"/>
    </row>
    <row r="18" spans="2:8" s="108" customFormat="1" ht="24.95" customHeight="1">
      <c r="C18" s="127">
        <v>10</v>
      </c>
      <c r="D18" s="131" t="s">
        <v>54</v>
      </c>
      <c r="E18" s="132"/>
      <c r="F18" s="133"/>
      <c r="G18" s="128"/>
      <c r="H18" s="128"/>
    </row>
    <row r="19" spans="2:8" s="108" customFormat="1" ht="24.95" customHeight="1">
      <c r="C19" s="227">
        <v>11</v>
      </c>
      <c r="D19" s="228" t="s">
        <v>147</v>
      </c>
      <c r="E19" s="229"/>
      <c r="F19" s="226"/>
      <c r="G19" s="224"/>
      <c r="H19" s="224"/>
    </row>
    <row r="20" spans="2:8" s="108" customFormat="1" ht="24.95" customHeight="1">
      <c r="B20" s="95"/>
      <c r="C20" s="127"/>
      <c r="D20" s="131">
        <v>111</v>
      </c>
      <c r="E20" s="340" t="s">
        <v>55</v>
      </c>
      <c r="F20" s="341"/>
      <c r="G20" s="128"/>
      <c r="H20" s="128"/>
    </row>
    <row r="21" spans="2:8" s="108" customFormat="1" ht="24.95" customHeight="1">
      <c r="B21" s="95"/>
      <c r="C21" s="127"/>
      <c r="D21" s="131">
        <v>112</v>
      </c>
      <c r="E21" s="340" t="s">
        <v>138</v>
      </c>
      <c r="F21" s="341"/>
      <c r="G21" s="128"/>
      <c r="H21" s="128"/>
    </row>
    <row r="22" spans="2:8" s="108" customFormat="1" ht="24.95" customHeight="1">
      <c r="B22" s="95"/>
      <c r="C22" s="127"/>
      <c r="D22" s="131">
        <v>113</v>
      </c>
      <c r="E22" s="340" t="s">
        <v>56</v>
      </c>
      <c r="F22" s="341"/>
      <c r="G22" s="128"/>
      <c r="H22" s="128"/>
    </row>
    <row r="23" spans="2:8" s="108" customFormat="1" ht="24.95" customHeight="1">
      <c r="B23" s="95"/>
      <c r="C23" s="127"/>
      <c r="D23" s="131">
        <v>114</v>
      </c>
      <c r="E23" s="340" t="s">
        <v>57</v>
      </c>
      <c r="F23" s="341"/>
      <c r="G23" s="128"/>
      <c r="H23" s="128"/>
    </row>
    <row r="24" spans="2:8" s="108" customFormat="1" ht="39.950000000000003" customHeight="1">
      <c r="B24" s="86"/>
      <c r="C24" s="127">
        <v>12</v>
      </c>
      <c r="D24" s="342" t="s">
        <v>58</v>
      </c>
      <c r="E24" s="343"/>
      <c r="F24" s="344"/>
      <c r="G24" s="128"/>
      <c r="H24" s="128"/>
    </row>
    <row r="25" spans="2:8" s="108" customFormat="1" ht="39.950000000000003" customHeight="1">
      <c r="B25" s="86"/>
      <c r="C25" s="127">
        <v>13</v>
      </c>
      <c r="D25" s="342" t="s">
        <v>149</v>
      </c>
      <c r="E25" s="343"/>
      <c r="F25" s="344"/>
      <c r="G25" s="224"/>
      <c r="H25" s="224"/>
    </row>
    <row r="26" spans="2:8" s="108" customFormat="1" ht="24.95" customHeight="1">
      <c r="C26" s="127">
        <v>14</v>
      </c>
      <c r="D26" s="345" t="s">
        <v>59</v>
      </c>
      <c r="E26" s="346"/>
      <c r="F26" s="347"/>
      <c r="G26" s="128"/>
      <c r="H26" s="224"/>
    </row>
    <row r="27" spans="2:8" s="108" customFormat="1" ht="39.950000000000003" customHeight="1">
      <c r="B27" s="86"/>
      <c r="C27" s="127">
        <v>15</v>
      </c>
      <c r="D27" s="342" t="s">
        <v>148</v>
      </c>
      <c r="E27" s="343"/>
      <c r="F27" s="344"/>
      <c r="G27" s="224"/>
      <c r="H27" s="224"/>
    </row>
    <row r="28" spans="2:8" s="108" customFormat="1" ht="24.95" customHeight="1">
      <c r="C28" s="127">
        <v>16</v>
      </c>
      <c r="D28" s="345" t="s">
        <v>139</v>
      </c>
      <c r="E28" s="346"/>
      <c r="F28" s="347"/>
      <c r="G28" s="128"/>
      <c r="H28" s="128"/>
    </row>
    <row r="29" spans="2:8" s="108" customFormat="1" ht="15.95" customHeight="1">
      <c r="D29" s="121"/>
    </row>
    <row r="30" spans="2:8" s="108" customFormat="1" ht="15.95" customHeight="1">
      <c r="D30" s="121"/>
    </row>
    <row r="31" spans="2:8" s="108" customFormat="1" ht="15.95" customHeight="1">
      <c r="D31" s="121"/>
    </row>
    <row r="32" spans="2:8" s="108" customFormat="1" ht="15.95" customHeight="1">
      <c r="D32" s="121"/>
    </row>
    <row r="33" spans="4:4" s="108" customFormat="1" ht="15.95" customHeight="1">
      <c r="D33" s="121"/>
    </row>
    <row r="34" spans="4:4" s="108" customFormat="1" ht="15.95" customHeight="1">
      <c r="D34" s="121"/>
    </row>
    <row r="35" spans="4:4" s="108" customFormat="1" ht="15.95" customHeight="1">
      <c r="D35" s="121"/>
    </row>
    <row r="36" spans="4:4" s="108" customFormat="1" ht="15.95" customHeight="1">
      <c r="D36" s="121"/>
    </row>
    <row r="37" spans="4:4" s="108" customFormat="1" ht="15.95" customHeight="1">
      <c r="D37" s="121"/>
    </row>
    <row r="38" spans="4:4" s="108" customFormat="1" ht="15.95" customHeight="1">
      <c r="D38" s="121"/>
    </row>
  </sheetData>
  <mergeCells count="14">
    <mergeCell ref="D27:F27"/>
    <mergeCell ref="D28:F28"/>
    <mergeCell ref="C4:H4"/>
    <mergeCell ref="C5:H5"/>
    <mergeCell ref="C7:C8"/>
    <mergeCell ref="D7:F8"/>
    <mergeCell ref="E20:F20"/>
    <mergeCell ref="E21:F21"/>
    <mergeCell ref="E22:F22"/>
    <mergeCell ref="C2:H2"/>
    <mergeCell ref="E23:F23"/>
    <mergeCell ref="D24:F24"/>
    <mergeCell ref="D25:F25"/>
    <mergeCell ref="D26:F26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B2:G43"/>
  <sheetViews>
    <sheetView workbookViewId="0">
      <selection activeCell="F9" sqref="F9:G40"/>
    </sheetView>
  </sheetViews>
  <sheetFormatPr defaultRowHeight="12.75"/>
  <cols>
    <col min="1" max="1" width="13.28515625" style="105" customWidth="1"/>
    <col min="2" max="3" width="3.7109375" style="106" customWidth="1"/>
    <col min="4" max="4" width="3.5703125" style="106" customWidth="1"/>
    <col min="5" max="5" width="44.42578125" style="105" customWidth="1"/>
    <col min="6" max="6" width="15.42578125" style="246" customWidth="1"/>
    <col min="7" max="7" width="15.42578125" style="107" customWidth="1"/>
    <col min="8" max="8" width="1.42578125" style="105" customWidth="1"/>
    <col min="9" max="16384" width="9.140625" style="105"/>
  </cols>
  <sheetData>
    <row r="2" spans="2:7" s="74" customFormat="1" ht="15.75">
      <c r="B2" s="71"/>
      <c r="C2" s="71"/>
      <c r="D2" s="72"/>
      <c r="E2" s="249" t="str">
        <f>Pasivet!E2</f>
        <v>HYDROPROJEKT</v>
      </c>
      <c r="F2" s="242"/>
      <c r="G2" s="120"/>
    </row>
    <row r="3" spans="2:7" s="74" customFormat="1" ht="7.5" customHeight="1">
      <c r="B3" s="71"/>
      <c r="C3" s="71"/>
      <c r="D3" s="72"/>
      <c r="E3" s="73"/>
      <c r="F3" s="75"/>
      <c r="G3" s="143"/>
    </row>
    <row r="4" spans="2:7" s="74" customFormat="1" ht="8.25" customHeight="1">
      <c r="B4" s="71"/>
      <c r="C4" s="71"/>
      <c r="D4" s="72"/>
      <c r="E4" s="73"/>
      <c r="F4" s="75"/>
      <c r="G4" s="120"/>
    </row>
    <row r="5" spans="2:7" s="122" customFormat="1" ht="18" customHeight="1">
      <c r="B5" s="357" t="s">
        <v>282</v>
      </c>
      <c r="C5" s="357"/>
      <c r="D5" s="357"/>
      <c r="E5" s="357"/>
      <c r="F5" s="357"/>
      <c r="G5" s="357"/>
    </row>
    <row r="6" spans="2:7" s="142" customFormat="1" ht="6.75" customHeight="1">
      <c r="B6" s="140"/>
      <c r="C6" s="140"/>
      <c r="D6" s="140"/>
      <c r="F6" s="243"/>
      <c r="G6" s="141"/>
    </row>
    <row r="7" spans="2:7" s="86" customFormat="1" ht="15.95" customHeight="1">
      <c r="B7" s="358" t="s">
        <v>2</v>
      </c>
      <c r="C7" s="349" t="s">
        <v>96</v>
      </c>
      <c r="D7" s="350"/>
      <c r="E7" s="351"/>
      <c r="F7" s="144" t="s">
        <v>150</v>
      </c>
      <c r="G7" s="144" t="s">
        <v>150</v>
      </c>
    </row>
    <row r="8" spans="2:7" s="86" customFormat="1" ht="15.95" customHeight="1">
      <c r="B8" s="356"/>
      <c r="C8" s="352"/>
      <c r="D8" s="353"/>
      <c r="E8" s="354"/>
      <c r="F8" s="146" t="s">
        <v>151</v>
      </c>
      <c r="G8" s="147" t="s">
        <v>169</v>
      </c>
    </row>
    <row r="9" spans="2:7" s="86" customFormat="1" ht="24.95" customHeight="1">
      <c r="B9" s="87"/>
      <c r="C9" s="134" t="s">
        <v>75</v>
      </c>
      <c r="D9" s="135"/>
      <c r="E9" s="101"/>
      <c r="F9" s="244"/>
      <c r="G9" s="291"/>
    </row>
    <row r="10" spans="2:7" s="86" customFormat="1" ht="20.100000000000001" customHeight="1">
      <c r="B10" s="87"/>
      <c r="C10" s="134"/>
      <c r="D10" s="89" t="s">
        <v>97</v>
      </c>
      <c r="E10" s="89"/>
      <c r="F10" s="244"/>
      <c r="G10" s="291"/>
    </row>
    <row r="11" spans="2:7" s="86" customFormat="1" ht="20.100000000000001" customHeight="1">
      <c r="B11" s="87"/>
      <c r="C11" s="148"/>
      <c r="D11" s="149" t="s">
        <v>98</v>
      </c>
      <c r="F11" s="244"/>
      <c r="G11" s="291"/>
    </row>
    <row r="12" spans="2:7" s="86" customFormat="1" ht="20.100000000000001" customHeight="1">
      <c r="B12" s="87"/>
      <c r="C12" s="134"/>
      <c r="D12" s="135"/>
      <c r="E12" s="150" t="s">
        <v>107</v>
      </c>
      <c r="F12" s="244"/>
      <c r="G12" s="291"/>
    </row>
    <row r="13" spans="2:7" s="86" customFormat="1" ht="20.100000000000001" customHeight="1">
      <c r="B13" s="87"/>
      <c r="C13" s="134"/>
      <c r="D13" s="135"/>
      <c r="E13" s="150" t="s">
        <v>108</v>
      </c>
      <c r="F13" s="244"/>
      <c r="G13" s="291"/>
    </row>
    <row r="14" spans="2:7" s="86" customFormat="1" ht="20.100000000000001" customHeight="1">
      <c r="B14" s="87"/>
      <c r="C14" s="134"/>
      <c r="D14" s="135"/>
      <c r="E14" s="150" t="s">
        <v>109</v>
      </c>
      <c r="F14" s="244"/>
      <c r="G14" s="291"/>
    </row>
    <row r="15" spans="2:7" s="86" customFormat="1" ht="20.100000000000001" customHeight="1">
      <c r="B15" s="87"/>
      <c r="C15" s="134"/>
      <c r="D15" s="135"/>
      <c r="E15" s="150" t="s">
        <v>110</v>
      </c>
      <c r="F15" s="244"/>
      <c r="G15" s="291"/>
    </row>
    <row r="16" spans="2:7" s="103" customFormat="1" ht="20.100000000000001" customHeight="1">
      <c r="B16" s="359"/>
      <c r="C16" s="349"/>
      <c r="D16" s="151" t="s">
        <v>99</v>
      </c>
      <c r="F16" s="274">
        <v>-998320.34999999963</v>
      </c>
      <c r="G16" s="292">
        <v>0</v>
      </c>
    </row>
    <row r="17" spans="2:7" s="103" customFormat="1" ht="20.100000000000001" customHeight="1">
      <c r="B17" s="360"/>
      <c r="C17" s="352"/>
      <c r="D17" s="152" t="s">
        <v>100</v>
      </c>
      <c r="F17" s="275"/>
      <c r="G17" s="293"/>
    </row>
    <row r="18" spans="2:7" s="86" customFormat="1" ht="20.100000000000001" customHeight="1">
      <c r="B18" s="145"/>
      <c r="C18" s="134"/>
      <c r="D18" s="89" t="s">
        <v>101</v>
      </c>
      <c r="E18" s="89"/>
      <c r="F18" s="245"/>
      <c r="G18" s="294"/>
    </row>
    <row r="19" spans="2:7" s="86" customFormat="1" ht="20.100000000000001" customHeight="1">
      <c r="B19" s="355"/>
      <c r="C19" s="349"/>
      <c r="D19" s="151" t="s">
        <v>102</v>
      </c>
      <c r="E19" s="151"/>
      <c r="F19" s="274">
        <v>997175.4299999997</v>
      </c>
      <c r="G19" s="292">
        <v>0</v>
      </c>
    </row>
    <row r="20" spans="2:7" s="86" customFormat="1" ht="20.100000000000001" customHeight="1">
      <c r="B20" s="356"/>
      <c r="C20" s="352"/>
      <c r="D20" s="149" t="s">
        <v>103</v>
      </c>
      <c r="E20" s="149"/>
      <c r="F20" s="275"/>
      <c r="G20" s="293"/>
    </row>
    <row r="21" spans="2:7" s="86" customFormat="1" ht="20.100000000000001" customHeight="1">
      <c r="B21" s="87"/>
      <c r="C21" s="134"/>
      <c r="D21" s="89" t="s">
        <v>104</v>
      </c>
      <c r="E21" s="89"/>
      <c r="F21" s="147"/>
      <c r="G21" s="295"/>
    </row>
    <row r="22" spans="2:7" s="86" customFormat="1" ht="20.100000000000001" customHeight="1">
      <c r="B22" s="87"/>
      <c r="C22" s="134"/>
      <c r="D22" s="89" t="s">
        <v>79</v>
      </c>
      <c r="E22" s="89"/>
      <c r="F22" s="244"/>
      <c r="G22" s="291"/>
    </row>
    <row r="23" spans="2:7" s="86" customFormat="1" ht="20.100000000000001" customHeight="1">
      <c r="B23" s="87"/>
      <c r="C23" s="134"/>
      <c r="D23" s="89" t="s">
        <v>80</v>
      </c>
      <c r="E23" s="89"/>
      <c r="F23" s="244"/>
      <c r="G23" s="291"/>
    </row>
    <row r="24" spans="2:7" s="95" customFormat="1" ht="20.100000000000001" customHeight="1">
      <c r="B24" s="87"/>
      <c r="C24" s="134"/>
      <c r="D24" s="92" t="s">
        <v>105</v>
      </c>
      <c r="E24" s="153"/>
      <c r="F24" s="247">
        <v>-1144.9199999999255</v>
      </c>
      <c r="G24" s="247">
        <v>0</v>
      </c>
    </row>
    <row r="25" spans="2:7" s="86" customFormat="1" ht="24.95" customHeight="1">
      <c r="B25" s="96"/>
      <c r="C25" s="154" t="s">
        <v>81</v>
      </c>
      <c r="D25" s="135"/>
      <c r="E25" s="89"/>
      <c r="F25" s="244"/>
      <c r="G25" s="291"/>
    </row>
    <row r="26" spans="2:7" s="86" customFormat="1" ht="20.100000000000001" customHeight="1">
      <c r="B26" s="87"/>
      <c r="C26" s="134"/>
      <c r="D26" s="89" t="s">
        <v>82</v>
      </c>
      <c r="E26" s="89"/>
      <c r="F26" s="244"/>
      <c r="G26" s="291"/>
    </row>
    <row r="27" spans="2:7" s="86" customFormat="1" ht="20.100000000000001" customHeight="1">
      <c r="B27" s="87"/>
      <c r="C27" s="134"/>
      <c r="D27" s="89" t="s">
        <v>83</v>
      </c>
      <c r="E27" s="89"/>
      <c r="F27" s="244"/>
      <c r="G27" s="291"/>
    </row>
    <row r="28" spans="2:7" s="86" customFormat="1" ht="20.100000000000001" customHeight="1">
      <c r="B28" s="87"/>
      <c r="C28" s="129"/>
      <c r="D28" s="89" t="s">
        <v>84</v>
      </c>
      <c r="E28" s="89"/>
      <c r="F28" s="244"/>
      <c r="G28" s="291"/>
    </row>
    <row r="29" spans="2:7" s="86" customFormat="1" ht="20.100000000000001" customHeight="1">
      <c r="B29" s="87"/>
      <c r="C29" s="97"/>
      <c r="D29" s="89" t="s">
        <v>85</v>
      </c>
      <c r="E29" s="89"/>
      <c r="F29" s="244"/>
      <c r="G29" s="291"/>
    </row>
    <row r="30" spans="2:7" s="86" customFormat="1" ht="20.100000000000001" customHeight="1">
      <c r="B30" s="87"/>
      <c r="C30" s="97"/>
      <c r="D30" s="89" t="s">
        <v>86</v>
      </c>
      <c r="E30" s="89"/>
      <c r="F30" s="244"/>
      <c r="G30" s="291"/>
    </row>
    <row r="31" spans="2:7" s="95" customFormat="1" ht="20.100000000000001" customHeight="1">
      <c r="B31" s="87"/>
      <c r="C31" s="97"/>
      <c r="D31" s="92" t="s">
        <v>87</v>
      </c>
      <c r="E31" s="153"/>
      <c r="F31" s="247"/>
      <c r="G31" s="247"/>
    </row>
    <row r="32" spans="2:7" s="86" customFormat="1" ht="24.95" customHeight="1">
      <c r="B32" s="96"/>
      <c r="C32" s="134" t="s">
        <v>88</v>
      </c>
      <c r="D32" s="155"/>
      <c r="E32" s="89"/>
      <c r="F32" s="244"/>
      <c r="G32" s="291"/>
    </row>
    <row r="33" spans="2:7" s="86" customFormat="1" ht="20.100000000000001" customHeight="1">
      <c r="B33" s="87"/>
      <c r="C33" s="97"/>
      <c r="D33" s="89" t="s">
        <v>95</v>
      </c>
      <c r="E33" s="89"/>
      <c r="F33" s="244"/>
      <c r="G33" s="291"/>
    </row>
    <row r="34" spans="2:7" s="86" customFormat="1" ht="20.100000000000001" customHeight="1">
      <c r="B34" s="87"/>
      <c r="C34" s="97"/>
      <c r="D34" s="89" t="s">
        <v>89</v>
      </c>
      <c r="E34" s="89"/>
      <c r="F34" s="244"/>
      <c r="G34" s="291"/>
    </row>
    <row r="35" spans="2:7" s="86" customFormat="1" ht="20.100000000000001" customHeight="1">
      <c r="B35" s="87"/>
      <c r="C35" s="97"/>
      <c r="D35" s="89" t="s">
        <v>90</v>
      </c>
      <c r="E35" s="89"/>
      <c r="F35" s="244"/>
      <c r="G35" s="291"/>
    </row>
    <row r="36" spans="2:7" s="86" customFormat="1" ht="20.100000000000001" customHeight="1">
      <c r="B36" s="87"/>
      <c r="C36" s="97"/>
      <c r="D36" s="89" t="s">
        <v>91</v>
      </c>
      <c r="E36" s="89"/>
      <c r="F36" s="244"/>
      <c r="G36" s="291"/>
    </row>
    <row r="37" spans="2:7" s="95" customFormat="1" ht="20.100000000000001" customHeight="1">
      <c r="B37" s="87"/>
      <c r="C37" s="97"/>
      <c r="D37" s="92" t="s">
        <v>106</v>
      </c>
      <c r="E37" s="153"/>
      <c r="F37" s="247"/>
      <c r="G37" s="247"/>
    </row>
    <row r="38" spans="2:7" ht="25.5" customHeight="1">
      <c r="B38" s="156"/>
      <c r="C38" s="154" t="s">
        <v>92</v>
      </c>
      <c r="D38" s="157"/>
      <c r="E38" s="158"/>
      <c r="F38" s="248">
        <v>-1144.92</v>
      </c>
      <c r="G38" s="248">
        <v>0</v>
      </c>
    </row>
    <row r="39" spans="2:7" ht="25.5" customHeight="1">
      <c r="B39" s="157"/>
      <c r="C39" s="154" t="s">
        <v>93</v>
      </c>
      <c r="D39" s="157"/>
      <c r="E39" s="158"/>
      <c r="F39" s="248">
        <v>1146.96</v>
      </c>
      <c r="G39" s="248">
        <v>1146.96</v>
      </c>
    </row>
    <row r="40" spans="2:7" ht="25.5" customHeight="1">
      <c r="B40" s="157"/>
      <c r="C40" s="154" t="s">
        <v>94</v>
      </c>
      <c r="D40" s="157"/>
      <c r="E40" s="158"/>
      <c r="F40" s="248">
        <v>2.04</v>
      </c>
      <c r="G40" s="248">
        <v>1146.96</v>
      </c>
    </row>
    <row r="43" spans="2:7">
      <c r="F43" s="246">
        <f>F39-F40</f>
        <v>1144.92</v>
      </c>
    </row>
  </sheetData>
  <mergeCells count="7">
    <mergeCell ref="C16:C17"/>
    <mergeCell ref="C19:C20"/>
    <mergeCell ref="B19:B20"/>
    <mergeCell ref="B5:G5"/>
    <mergeCell ref="C7:E8"/>
    <mergeCell ref="B7:B8"/>
    <mergeCell ref="B16:B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2:H97"/>
  <sheetViews>
    <sheetView view="pageBreakPreview" topLeftCell="A7" workbookViewId="0">
      <selection activeCell="G22" sqref="G22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.75">
      <c r="B2" s="249" t="str">
        <f>Aktivet!E2</f>
        <v>HYDROPROJEKT</v>
      </c>
    </row>
    <row r="3" spans="1:8" ht="6.75" customHeight="1"/>
    <row r="4" spans="1:8" ht="25.5" customHeight="1">
      <c r="A4" s="361" t="s">
        <v>283</v>
      </c>
      <c r="B4" s="361"/>
      <c r="C4" s="361"/>
      <c r="D4" s="361"/>
      <c r="E4" s="361"/>
      <c r="F4" s="361"/>
      <c r="G4" s="361"/>
      <c r="H4" s="361"/>
    </row>
    <row r="5" spans="1:8" ht="6.75" customHeight="1"/>
    <row r="6" spans="1:8" ht="12.75" customHeight="1">
      <c r="B6" s="20" t="s">
        <v>66</v>
      </c>
      <c r="G6" s="9"/>
    </row>
    <row r="7" spans="1:8" ht="6.75" customHeight="1" thickBot="1"/>
    <row r="8" spans="1:8" s="10" customFormat="1" ht="24.95" customHeight="1" thickTop="1">
      <c r="A8" s="362"/>
      <c r="B8" s="363"/>
      <c r="C8" s="25" t="s">
        <v>41</v>
      </c>
      <c r="D8" s="25" t="s">
        <v>42</v>
      </c>
      <c r="E8" s="26" t="s">
        <v>68</v>
      </c>
      <c r="F8" s="26" t="s">
        <v>67</v>
      </c>
      <c r="G8" s="25" t="s">
        <v>69</v>
      </c>
      <c r="H8" s="27" t="s">
        <v>61</v>
      </c>
    </row>
    <row r="9" spans="1:8" s="15" customFormat="1" ht="30" customHeight="1">
      <c r="A9" s="29" t="s">
        <v>3</v>
      </c>
      <c r="B9" s="28" t="s">
        <v>270</v>
      </c>
      <c r="C9" s="17">
        <f>Pasivet!G27</f>
        <v>0</v>
      </c>
      <c r="D9" s="17"/>
      <c r="E9" s="17"/>
      <c r="F9" s="17"/>
      <c r="G9" s="17"/>
      <c r="H9" s="18">
        <f>SUM(C9:G9)</f>
        <v>0</v>
      </c>
    </row>
    <row r="10" spans="1:8" s="15" customFormat="1" ht="20.100000000000001" customHeight="1">
      <c r="A10" s="11" t="s">
        <v>166</v>
      </c>
      <c r="B10" s="12" t="s">
        <v>62</v>
      </c>
      <c r="C10" s="13"/>
      <c r="D10" s="13"/>
      <c r="E10" s="13"/>
      <c r="F10" s="13"/>
      <c r="G10" s="13"/>
      <c r="H10" s="14"/>
    </row>
    <row r="11" spans="1:8" s="15" customFormat="1" ht="20.100000000000001" customHeight="1">
      <c r="A11" s="29" t="s">
        <v>167</v>
      </c>
      <c r="B11" s="28" t="s">
        <v>60</v>
      </c>
      <c r="C11" s="252">
        <f t="shared" ref="C11:H11" si="0">SUM(C9:C10)</f>
        <v>0</v>
      </c>
      <c r="D11" s="252">
        <f t="shared" si="0"/>
        <v>0</v>
      </c>
      <c r="E11" s="252">
        <f t="shared" si="0"/>
        <v>0</v>
      </c>
      <c r="F11" s="252">
        <f t="shared" si="0"/>
        <v>0</v>
      </c>
      <c r="G11" s="252">
        <f t="shared" si="0"/>
        <v>0</v>
      </c>
      <c r="H11" s="252">
        <f t="shared" si="0"/>
        <v>0</v>
      </c>
    </row>
    <row r="12" spans="1:8" s="15" customFormat="1" ht="20.100000000000001" customHeight="1">
      <c r="A12" s="19">
        <v>1</v>
      </c>
      <c r="B12" s="16" t="s">
        <v>65</v>
      </c>
      <c r="C12" s="17">
        <v>0</v>
      </c>
      <c r="D12" s="17"/>
      <c r="E12" s="17"/>
      <c r="F12" s="17"/>
      <c r="G12" s="17">
        <v>0</v>
      </c>
      <c r="H12" s="18">
        <f>SUM(C12:G12)</f>
        <v>0</v>
      </c>
    </row>
    <row r="13" spans="1:8" s="15" customFormat="1" ht="20.100000000000001" customHeight="1">
      <c r="A13" s="19">
        <v>2</v>
      </c>
      <c r="B13" s="16" t="s">
        <v>63</v>
      </c>
      <c r="C13" s="17"/>
      <c r="D13" s="17"/>
      <c r="E13" s="17"/>
      <c r="F13" s="17"/>
      <c r="G13" s="17"/>
      <c r="H13" s="18">
        <f>SUM(C13:G13)</f>
        <v>0</v>
      </c>
    </row>
    <row r="14" spans="1:8" s="15" customFormat="1" ht="20.100000000000001" customHeight="1">
      <c r="A14" s="19">
        <v>3</v>
      </c>
      <c r="B14" s="16" t="s">
        <v>70</v>
      </c>
      <c r="C14" s="17"/>
      <c r="D14" s="17"/>
      <c r="E14" s="17"/>
      <c r="F14" s="17"/>
      <c r="G14" s="17"/>
      <c r="H14" s="18">
        <f>SUM(C14:G14)</f>
        <v>0</v>
      </c>
    </row>
    <row r="15" spans="1:8" s="15" customFormat="1" ht="20.100000000000001" customHeight="1">
      <c r="A15" s="19">
        <v>4</v>
      </c>
      <c r="B15" s="16" t="s">
        <v>71</v>
      </c>
      <c r="C15" s="17"/>
      <c r="D15" s="17"/>
      <c r="E15" s="17"/>
      <c r="F15" s="17"/>
      <c r="G15" s="17"/>
      <c r="H15" s="18">
        <f>SUM(C15:G15)</f>
        <v>0</v>
      </c>
    </row>
    <row r="16" spans="1:8" s="15" customFormat="1" ht="30" customHeight="1">
      <c r="A16" s="29" t="s">
        <v>4</v>
      </c>
      <c r="B16" s="28" t="s">
        <v>276</v>
      </c>
      <c r="C16" s="253">
        <f t="shared" ref="C16:H16" si="1">SUM(C11:C15)</f>
        <v>0</v>
      </c>
      <c r="D16" s="253">
        <f t="shared" si="1"/>
        <v>0</v>
      </c>
      <c r="E16" s="253">
        <f t="shared" si="1"/>
        <v>0</v>
      </c>
      <c r="F16" s="253">
        <f t="shared" si="1"/>
        <v>0</v>
      </c>
      <c r="G16" s="253">
        <f t="shared" si="1"/>
        <v>0</v>
      </c>
      <c r="H16" s="255">
        <f t="shared" si="1"/>
        <v>0</v>
      </c>
    </row>
    <row r="17" spans="1:8" s="15" customFormat="1" ht="20.100000000000001" customHeight="1">
      <c r="A17" s="11">
        <v>1</v>
      </c>
      <c r="B17" s="16" t="s">
        <v>65</v>
      </c>
      <c r="C17" s="17"/>
      <c r="D17" s="17"/>
      <c r="E17" s="17"/>
      <c r="F17" s="17"/>
      <c r="G17" s="17">
        <f>--Pasivet!G44</f>
        <v>0</v>
      </c>
      <c r="H17" s="18">
        <f>SUM(C17:G17)</f>
        <v>0</v>
      </c>
    </row>
    <row r="18" spans="1:8" s="15" customFormat="1" ht="20.100000000000001" customHeight="1">
      <c r="A18" s="11">
        <v>2</v>
      </c>
      <c r="B18" s="16" t="s">
        <v>63</v>
      </c>
      <c r="C18" s="17"/>
      <c r="D18" s="17"/>
      <c r="E18" s="17"/>
      <c r="F18" s="17"/>
      <c r="G18" s="17"/>
      <c r="H18" s="18">
        <f>SUM(C18:G18)</f>
        <v>0</v>
      </c>
    </row>
    <row r="19" spans="1:8" s="15" customFormat="1" ht="20.100000000000001" customHeight="1">
      <c r="A19" s="11">
        <v>3</v>
      </c>
      <c r="B19" s="16" t="s">
        <v>72</v>
      </c>
      <c r="C19" s="17">
        <v>100000</v>
      </c>
      <c r="D19" s="17"/>
      <c r="E19" s="17"/>
      <c r="F19" s="17"/>
      <c r="G19" s="17"/>
      <c r="H19" s="18">
        <v>100000</v>
      </c>
    </row>
    <row r="20" spans="1:8" s="15" customFormat="1" ht="20.100000000000001" customHeight="1">
      <c r="A20" s="11">
        <v>4</v>
      </c>
      <c r="B20" s="16" t="s">
        <v>168</v>
      </c>
      <c r="C20" s="17"/>
      <c r="D20" s="17"/>
      <c r="E20" s="17"/>
      <c r="F20" s="17">
        <v>0</v>
      </c>
      <c r="G20" s="17">
        <v>0</v>
      </c>
      <c r="H20" s="18">
        <v>0</v>
      </c>
    </row>
    <row r="21" spans="1:8" s="15" customFormat="1" ht="20.100000000000001" customHeight="1">
      <c r="A21" s="19">
        <v>5</v>
      </c>
      <c r="B21" s="16" t="s">
        <v>239</v>
      </c>
      <c r="C21" s="17"/>
      <c r="D21" s="17"/>
      <c r="E21" s="17"/>
      <c r="F21" s="17"/>
      <c r="G21" s="17">
        <v>0</v>
      </c>
      <c r="H21" s="18">
        <v>0</v>
      </c>
    </row>
    <row r="22" spans="1:8" s="15" customFormat="1" ht="30" customHeight="1" thickBot="1">
      <c r="A22" s="30" t="s">
        <v>37</v>
      </c>
      <c r="B22" s="31" t="s">
        <v>284</v>
      </c>
      <c r="C22" s="254">
        <v>100000</v>
      </c>
      <c r="D22" s="254">
        <v>0</v>
      </c>
      <c r="E22" s="254">
        <v>0</v>
      </c>
      <c r="F22" s="254">
        <v>0</v>
      </c>
      <c r="G22" s="254">
        <v>0</v>
      </c>
      <c r="H22" s="254">
        <v>100000</v>
      </c>
    </row>
    <row r="23" spans="1:8" ht="14.1" customHeight="1" thickTop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  <ignoredErrors>
    <ignoredError sqref="H16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2:N217"/>
  <sheetViews>
    <sheetView tabSelected="1" topLeftCell="A187" workbookViewId="0">
      <selection activeCell="L57" sqref="L57"/>
    </sheetView>
  </sheetViews>
  <sheetFormatPr defaultRowHeight="12.75"/>
  <cols>
    <col min="1" max="1" width="2.28515625" customWidth="1"/>
    <col min="2" max="2" width="3.7109375" customWidth="1"/>
    <col min="3" max="3" width="3.42578125" style="208" customWidth="1"/>
    <col min="4" max="4" width="2" customWidth="1"/>
    <col min="5" max="5" width="3.42578125" customWidth="1"/>
    <col min="6" max="6" width="13.140625" customWidth="1"/>
    <col min="7" max="7" width="9.5703125" customWidth="1"/>
    <col min="8" max="8" width="8.7109375" customWidth="1"/>
    <col min="9" max="9" width="10" customWidth="1"/>
    <col min="10" max="10" width="8.42578125" customWidth="1"/>
    <col min="11" max="11" width="10.7109375" customWidth="1"/>
    <col min="12" max="12" width="11.7109375" bestFit="1" customWidth="1"/>
    <col min="13" max="13" width="10.42578125" customWidth="1"/>
    <col min="14" max="14" width="5.140625" customWidth="1"/>
    <col min="15" max="15" width="2.140625" customWidth="1"/>
  </cols>
  <sheetData>
    <row r="2" spans="2:14">
      <c r="B2" s="1"/>
      <c r="C2" s="166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>
      <c r="B3" s="4"/>
      <c r="C3" s="167" t="s">
        <v>174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8" customFormat="1" ht="33" customHeight="1">
      <c r="B4" s="364" t="s">
        <v>74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6"/>
    </row>
    <row r="5" spans="2:14" s="8" customFormat="1" ht="12.75" customHeight="1"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2:14" ht="15.75">
      <c r="B6" s="4"/>
      <c r="C6" s="167"/>
      <c r="D6" s="367" t="s">
        <v>167</v>
      </c>
      <c r="E6" s="367"/>
      <c r="F6" s="168" t="s">
        <v>175</v>
      </c>
      <c r="G6" s="5"/>
      <c r="H6" s="5"/>
      <c r="I6" s="5"/>
      <c r="J6" s="5"/>
      <c r="K6" s="169"/>
      <c r="L6" s="169"/>
      <c r="M6" s="5"/>
      <c r="N6" s="6"/>
    </row>
    <row r="7" spans="2:14">
      <c r="B7" s="4"/>
      <c r="C7" s="167"/>
      <c r="D7" s="5"/>
      <c r="E7" s="5"/>
      <c r="F7" s="5"/>
      <c r="G7" s="5"/>
      <c r="H7" s="5"/>
      <c r="I7" s="5"/>
      <c r="J7" s="5"/>
      <c r="K7" s="169"/>
      <c r="L7" s="169"/>
      <c r="M7" s="5"/>
      <c r="N7" s="6"/>
    </row>
    <row r="8" spans="2:14">
      <c r="B8" s="4"/>
      <c r="C8" s="167"/>
      <c r="D8" s="5"/>
      <c r="E8" s="170" t="s">
        <v>3</v>
      </c>
      <c r="F8" s="171" t="s">
        <v>176</v>
      </c>
      <c r="G8" s="171"/>
      <c r="H8" s="172"/>
      <c r="I8" s="5"/>
      <c r="J8" s="5"/>
      <c r="K8" s="5"/>
      <c r="L8" s="5"/>
      <c r="M8" s="5"/>
      <c r="N8" s="6"/>
    </row>
    <row r="9" spans="2:14">
      <c r="B9" s="4"/>
      <c r="C9" s="167"/>
      <c r="D9" s="5"/>
      <c r="E9" s="170"/>
      <c r="F9" s="171"/>
      <c r="G9" s="171"/>
      <c r="H9" s="172"/>
      <c r="I9" s="5"/>
      <c r="J9" s="5"/>
      <c r="K9" s="5"/>
      <c r="L9" s="5"/>
      <c r="M9" s="5"/>
      <c r="N9" s="6"/>
    </row>
    <row r="10" spans="2:14">
      <c r="B10" s="173"/>
      <c r="C10" s="174"/>
      <c r="D10" s="175"/>
      <c r="E10" s="176">
        <v>1</v>
      </c>
      <c r="F10" s="177" t="s">
        <v>10</v>
      </c>
      <c r="G10" s="178"/>
      <c r="H10" s="5"/>
      <c r="I10" s="5"/>
      <c r="J10" s="5"/>
      <c r="K10" s="5"/>
      <c r="L10" s="5"/>
      <c r="M10" s="5"/>
      <c r="N10" s="6"/>
    </row>
    <row r="11" spans="2:14">
      <c r="B11" s="4"/>
      <c r="C11" s="167">
        <v>3</v>
      </c>
      <c r="D11" s="5"/>
      <c r="E11" s="5"/>
      <c r="F11" s="167" t="s">
        <v>29</v>
      </c>
      <c r="G11" s="169"/>
      <c r="H11" s="169"/>
      <c r="I11" s="169"/>
      <c r="J11" s="169"/>
      <c r="K11" s="169"/>
      <c r="L11" s="169"/>
      <c r="M11" s="5"/>
      <c r="N11" s="6"/>
    </row>
    <row r="12" spans="2:14">
      <c r="B12" s="4"/>
      <c r="C12" s="167"/>
      <c r="D12" s="5"/>
      <c r="E12" s="368" t="s">
        <v>2</v>
      </c>
      <c r="F12" s="368" t="s">
        <v>177</v>
      </c>
      <c r="G12" s="368"/>
      <c r="H12" s="368" t="s">
        <v>178</v>
      </c>
      <c r="I12" s="368" t="s">
        <v>179</v>
      </c>
      <c r="J12" s="368"/>
      <c r="K12" s="179" t="s">
        <v>180</v>
      </c>
      <c r="L12" s="179" t="s">
        <v>181</v>
      </c>
      <c r="M12" s="179" t="s">
        <v>180</v>
      </c>
      <c r="N12" s="6"/>
    </row>
    <row r="13" spans="2:14">
      <c r="B13" s="4"/>
      <c r="C13" s="167"/>
      <c r="D13" s="5"/>
      <c r="E13" s="368"/>
      <c r="F13" s="368"/>
      <c r="G13" s="368"/>
      <c r="H13" s="368"/>
      <c r="I13" s="368"/>
      <c r="J13" s="368"/>
      <c r="K13" s="180" t="s">
        <v>182</v>
      </c>
      <c r="L13" s="180" t="s">
        <v>183</v>
      </c>
      <c r="M13" s="180" t="s">
        <v>184</v>
      </c>
      <c r="N13" s="6"/>
    </row>
    <row r="14" spans="2:14">
      <c r="B14" s="4"/>
      <c r="C14" s="167"/>
      <c r="D14" s="5"/>
      <c r="E14" s="181"/>
      <c r="F14" s="268" t="s">
        <v>253</v>
      </c>
      <c r="G14" s="271"/>
      <c r="H14" s="182" t="s">
        <v>271</v>
      </c>
      <c r="I14" s="372"/>
      <c r="J14" s="373"/>
      <c r="K14" s="230">
        <v>0</v>
      </c>
      <c r="L14" s="182">
        <v>140.13999999999999</v>
      </c>
      <c r="M14" s="231">
        <v>0</v>
      </c>
      <c r="N14" s="6"/>
    </row>
    <row r="15" spans="2:14">
      <c r="B15" s="4"/>
      <c r="C15" s="167"/>
      <c r="D15" s="5"/>
      <c r="E15" s="185"/>
      <c r="F15" s="268" t="s">
        <v>268</v>
      </c>
      <c r="G15" s="271"/>
      <c r="H15" s="182" t="s">
        <v>184</v>
      </c>
      <c r="I15" s="372"/>
      <c r="J15" s="373"/>
      <c r="K15" s="272">
        <v>2.04</v>
      </c>
      <c r="L15" s="185">
        <v>1</v>
      </c>
      <c r="M15" s="306">
        <f>K15*L15</f>
        <v>2.04</v>
      </c>
      <c r="N15" s="6"/>
    </row>
    <row r="16" spans="2:14">
      <c r="B16" s="4"/>
      <c r="C16" s="167"/>
      <c r="D16" s="5"/>
      <c r="E16" s="185"/>
      <c r="F16" s="269"/>
      <c r="G16" s="270"/>
      <c r="H16" s="182"/>
      <c r="I16" s="183"/>
      <c r="J16" s="184"/>
      <c r="K16" s="234"/>
      <c r="L16" s="185"/>
      <c r="M16" s="231"/>
      <c r="N16" s="6"/>
    </row>
    <row r="17" spans="2:14">
      <c r="B17" s="4"/>
      <c r="C17" s="167"/>
      <c r="D17" s="5"/>
      <c r="E17" s="185"/>
      <c r="F17" s="276"/>
      <c r="G17" s="164"/>
      <c r="H17" s="182"/>
      <c r="I17" s="183"/>
      <c r="J17" s="184"/>
      <c r="K17" s="234"/>
      <c r="L17" s="185"/>
      <c r="M17" s="231"/>
      <c r="N17" s="6"/>
    </row>
    <row r="18" spans="2:14" ht="14.25" customHeight="1">
      <c r="B18" s="4"/>
      <c r="C18" s="167"/>
      <c r="D18" s="5"/>
      <c r="E18" s="185"/>
      <c r="F18" s="369"/>
      <c r="G18" s="371"/>
      <c r="H18" s="182"/>
      <c r="I18" s="372"/>
      <c r="J18" s="373"/>
      <c r="K18" s="234"/>
      <c r="L18" s="185"/>
      <c r="M18" s="231"/>
      <c r="N18" s="6"/>
    </row>
    <row r="19" spans="2:14">
      <c r="B19" s="4"/>
      <c r="C19" s="167"/>
      <c r="D19" s="5"/>
      <c r="E19" s="185"/>
      <c r="F19" s="369"/>
      <c r="G19" s="371"/>
      <c r="H19" s="182"/>
      <c r="I19" s="372"/>
      <c r="J19" s="373"/>
      <c r="K19" s="185"/>
      <c r="L19" s="185"/>
      <c r="M19" s="231"/>
      <c r="N19" s="6"/>
    </row>
    <row r="20" spans="2:14">
      <c r="B20" s="4"/>
      <c r="C20" s="167"/>
      <c r="D20" s="5"/>
      <c r="E20" s="185"/>
      <c r="F20" s="369"/>
      <c r="G20" s="371"/>
      <c r="H20" s="182"/>
      <c r="I20" s="372"/>
      <c r="J20" s="373"/>
      <c r="K20" s="235"/>
      <c r="L20" s="186"/>
      <c r="M20" s="231"/>
      <c r="N20" s="6"/>
    </row>
    <row r="21" spans="2:14" s="8" customFormat="1" ht="21" customHeight="1">
      <c r="B21" s="187"/>
      <c r="C21" s="188"/>
      <c r="D21" s="189"/>
      <c r="E21" s="190"/>
      <c r="F21" s="374" t="s">
        <v>185</v>
      </c>
      <c r="G21" s="375"/>
      <c r="H21" s="375"/>
      <c r="I21" s="375"/>
      <c r="J21" s="375"/>
      <c r="K21" s="375"/>
      <c r="L21" s="376"/>
      <c r="M21" s="233">
        <f>SUM(M14:M20)</f>
        <v>2.04</v>
      </c>
      <c r="N21" s="191"/>
    </row>
    <row r="22" spans="2:14">
      <c r="B22" s="4"/>
      <c r="C22" s="167">
        <v>4</v>
      </c>
      <c r="D22" s="5"/>
      <c r="E22" s="159"/>
      <c r="F22" s="174" t="s">
        <v>30</v>
      </c>
      <c r="G22" s="159"/>
      <c r="H22" s="159"/>
      <c r="I22" s="159"/>
      <c r="J22" s="159"/>
      <c r="K22" s="159"/>
      <c r="L22" s="159"/>
      <c r="M22" s="5"/>
      <c r="N22" s="6"/>
    </row>
    <row r="23" spans="2:14">
      <c r="B23" s="4"/>
      <c r="C23" s="167"/>
      <c r="D23" s="5"/>
      <c r="E23" s="368" t="s">
        <v>2</v>
      </c>
      <c r="F23" s="377" t="s">
        <v>186</v>
      </c>
      <c r="G23" s="378"/>
      <c r="H23" s="378"/>
      <c r="I23" s="378"/>
      <c r="J23" s="379"/>
      <c r="K23" s="179" t="s">
        <v>180</v>
      </c>
      <c r="L23" s="179" t="s">
        <v>181</v>
      </c>
      <c r="M23" s="179" t="s">
        <v>180</v>
      </c>
      <c r="N23" s="6"/>
    </row>
    <row r="24" spans="2:14">
      <c r="B24" s="4"/>
      <c r="C24" s="167"/>
      <c r="D24" s="5"/>
      <c r="E24" s="368"/>
      <c r="F24" s="380"/>
      <c r="G24" s="381"/>
      <c r="H24" s="381"/>
      <c r="I24" s="381"/>
      <c r="J24" s="382"/>
      <c r="K24" s="180" t="s">
        <v>182</v>
      </c>
      <c r="L24" s="180" t="s">
        <v>183</v>
      </c>
      <c r="M24" s="180" t="s">
        <v>184</v>
      </c>
      <c r="N24" s="6"/>
    </row>
    <row r="25" spans="2:14">
      <c r="B25" s="4"/>
      <c r="C25" s="167"/>
      <c r="D25" s="5"/>
      <c r="E25" s="181"/>
      <c r="F25" s="369"/>
      <c r="G25" s="370"/>
      <c r="H25" s="370"/>
      <c r="I25" s="370"/>
      <c r="J25" s="371"/>
      <c r="K25" s="232"/>
      <c r="L25" s="182"/>
      <c r="M25" s="231"/>
      <c r="N25" s="6"/>
    </row>
    <row r="26" spans="2:14">
      <c r="B26" s="4"/>
      <c r="C26" s="167"/>
      <c r="D26" s="5"/>
      <c r="E26" s="185"/>
      <c r="F26" s="369"/>
      <c r="G26" s="370"/>
      <c r="H26" s="370"/>
      <c r="I26" s="370"/>
      <c r="J26" s="371"/>
      <c r="K26" s="185"/>
      <c r="L26" s="185"/>
      <c r="M26" s="185"/>
      <c r="N26" s="6"/>
    </row>
    <row r="27" spans="2:14">
      <c r="B27" s="4"/>
      <c r="C27" s="167"/>
      <c r="D27" s="5"/>
      <c r="E27" s="185"/>
      <c r="F27" s="369"/>
      <c r="G27" s="370"/>
      <c r="H27" s="370"/>
      <c r="I27" s="370"/>
      <c r="J27" s="371"/>
      <c r="K27" s="185"/>
      <c r="L27" s="185"/>
      <c r="M27" s="185"/>
      <c r="N27" s="6"/>
    </row>
    <row r="28" spans="2:14">
      <c r="B28" s="4"/>
      <c r="C28" s="167"/>
      <c r="D28" s="5"/>
      <c r="E28" s="185"/>
      <c r="F28" s="369"/>
      <c r="G28" s="370"/>
      <c r="H28" s="370"/>
      <c r="I28" s="370"/>
      <c r="J28" s="371"/>
      <c r="K28" s="185"/>
      <c r="L28" s="185"/>
      <c r="M28" s="185"/>
      <c r="N28" s="6"/>
    </row>
    <row r="29" spans="2:14" ht="18" customHeight="1">
      <c r="B29" s="4"/>
      <c r="C29" s="167"/>
      <c r="D29" s="5"/>
      <c r="E29" s="190"/>
      <c r="F29" s="374" t="s">
        <v>185</v>
      </c>
      <c r="G29" s="375"/>
      <c r="H29" s="375"/>
      <c r="I29" s="375"/>
      <c r="J29" s="375"/>
      <c r="K29" s="375"/>
      <c r="L29" s="376"/>
      <c r="M29" s="233">
        <f>SUM(M25:M28)</f>
        <v>0</v>
      </c>
      <c r="N29" s="6"/>
    </row>
    <row r="30" spans="2:14">
      <c r="B30" s="4"/>
      <c r="C30" s="167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2:14">
      <c r="B31" s="4"/>
      <c r="C31" s="167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2:14">
      <c r="B32" s="4"/>
      <c r="C32" s="167">
        <v>5</v>
      </c>
      <c r="D32" s="5"/>
      <c r="E32" s="192">
        <v>2</v>
      </c>
      <c r="F32" s="193" t="s">
        <v>154</v>
      </c>
      <c r="G32" s="194"/>
      <c r="H32" s="5"/>
      <c r="I32" s="5"/>
      <c r="J32" s="5"/>
      <c r="K32" s="5"/>
      <c r="L32" s="5"/>
      <c r="M32" s="5"/>
      <c r="N32" s="6"/>
    </row>
    <row r="33" spans="2:14">
      <c r="B33" s="4"/>
      <c r="C33" s="167"/>
      <c r="D33" s="5"/>
      <c r="E33" s="5"/>
      <c r="F33" s="5"/>
      <c r="G33" s="5" t="s">
        <v>187</v>
      </c>
      <c r="H33" s="5"/>
      <c r="I33" s="5"/>
      <c r="J33" s="5"/>
      <c r="K33" s="5"/>
      <c r="L33" s="5"/>
      <c r="M33" s="5"/>
      <c r="N33" s="6"/>
    </row>
    <row r="34" spans="2:14">
      <c r="B34" s="4"/>
      <c r="C34" s="167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2:14">
      <c r="B35" s="4"/>
      <c r="C35" s="167">
        <v>6</v>
      </c>
      <c r="D35" s="5"/>
      <c r="E35" s="192">
        <v>3</v>
      </c>
      <c r="F35" s="193" t="s">
        <v>155</v>
      </c>
      <c r="G35" s="194"/>
      <c r="H35" s="5"/>
      <c r="I35" s="5"/>
      <c r="J35" s="5"/>
      <c r="K35" s="5"/>
      <c r="L35" s="5"/>
      <c r="M35" s="5"/>
      <c r="N35" s="6"/>
    </row>
    <row r="36" spans="2:14">
      <c r="B36" s="4"/>
      <c r="C36" s="167"/>
      <c r="D36" s="5"/>
      <c r="E36" s="195"/>
      <c r="F36" s="196"/>
      <c r="G36" s="194"/>
      <c r="H36" s="5"/>
      <c r="I36" s="5"/>
      <c r="J36" s="5"/>
      <c r="K36" s="5"/>
      <c r="L36" s="5"/>
      <c r="M36" s="5"/>
      <c r="N36" s="6"/>
    </row>
    <row r="37" spans="2:14">
      <c r="B37" s="4"/>
      <c r="C37" s="167">
        <v>7</v>
      </c>
      <c r="D37" s="5"/>
      <c r="E37" s="197" t="s">
        <v>120</v>
      </c>
      <c r="F37" s="198" t="s">
        <v>156</v>
      </c>
      <c r="G37" s="5"/>
      <c r="H37" s="5"/>
      <c r="I37" s="5"/>
      <c r="J37" s="5"/>
      <c r="K37" s="5"/>
      <c r="L37" s="5"/>
      <c r="M37" s="5"/>
      <c r="N37" s="6"/>
    </row>
    <row r="38" spans="2:14">
      <c r="B38" s="4"/>
      <c r="C38" s="167"/>
      <c r="D38" s="5"/>
      <c r="E38" s="5"/>
      <c r="F38" s="383" t="s">
        <v>188</v>
      </c>
      <c r="G38" s="383"/>
      <c r="H38" s="5"/>
      <c r="I38" s="167" t="s">
        <v>2</v>
      </c>
      <c r="J38" s="5"/>
      <c r="K38" s="167" t="s">
        <v>189</v>
      </c>
      <c r="M38" s="5"/>
      <c r="N38" s="6"/>
    </row>
    <row r="39" spans="2:14">
      <c r="B39" s="4"/>
      <c r="C39" s="167"/>
      <c r="D39" s="5"/>
      <c r="E39" s="5"/>
      <c r="F39" s="383" t="s">
        <v>190</v>
      </c>
      <c r="G39" s="383"/>
      <c r="H39" s="5"/>
      <c r="I39" s="167" t="s">
        <v>2</v>
      </c>
      <c r="J39" s="199"/>
      <c r="K39" s="167" t="s">
        <v>189</v>
      </c>
      <c r="L39" s="266"/>
      <c r="M39" s="5"/>
      <c r="N39" s="6"/>
    </row>
    <row r="40" spans="2:14">
      <c r="B40" s="4"/>
      <c r="C40" s="167"/>
      <c r="D40" s="5"/>
      <c r="E40" s="5"/>
      <c r="F40" s="5" t="s">
        <v>191</v>
      </c>
      <c r="G40" s="5"/>
      <c r="H40" s="5"/>
      <c r="I40" s="167" t="s">
        <v>2</v>
      </c>
      <c r="J40" s="199"/>
      <c r="K40" s="167" t="s">
        <v>189</v>
      </c>
      <c r="L40" s="199"/>
      <c r="M40" s="5"/>
      <c r="N40" s="6"/>
    </row>
    <row r="41" spans="2:14">
      <c r="B41" s="4"/>
      <c r="C41" s="167"/>
      <c r="D41" s="5"/>
      <c r="E41" s="5"/>
      <c r="F41" s="5" t="s">
        <v>192</v>
      </c>
      <c r="G41" s="5"/>
      <c r="H41" s="5"/>
      <c r="I41" s="167" t="s">
        <v>2</v>
      </c>
      <c r="J41" s="199"/>
      <c r="K41" s="167" t="s">
        <v>189</v>
      </c>
      <c r="L41" s="199"/>
      <c r="M41" s="5"/>
      <c r="N41" s="6"/>
    </row>
    <row r="42" spans="2:14">
      <c r="B42" s="4"/>
      <c r="C42" s="167"/>
      <c r="D42" s="5"/>
      <c r="E42" s="5"/>
      <c r="F42" s="5" t="s">
        <v>193</v>
      </c>
      <c r="G42" s="5"/>
      <c r="H42" s="5"/>
      <c r="I42" s="167" t="s">
        <v>2</v>
      </c>
      <c r="J42" s="199"/>
      <c r="K42" s="167" t="s">
        <v>189</v>
      </c>
      <c r="L42" s="237"/>
      <c r="M42" s="5"/>
      <c r="N42" s="6"/>
    </row>
    <row r="43" spans="2:14">
      <c r="B43" s="4"/>
      <c r="C43" s="167"/>
      <c r="D43" s="5"/>
      <c r="E43" s="5"/>
      <c r="F43" s="5" t="s">
        <v>194</v>
      </c>
      <c r="G43" s="5"/>
      <c r="H43" s="5"/>
      <c r="I43" s="167" t="s">
        <v>2</v>
      </c>
      <c r="J43" s="199"/>
      <c r="K43" s="167" t="s">
        <v>189</v>
      </c>
      <c r="L43" s="199"/>
      <c r="M43" s="5"/>
      <c r="N43" s="6"/>
    </row>
    <row r="44" spans="2:14">
      <c r="B44" s="4"/>
      <c r="C44" s="167"/>
      <c r="D44" s="5"/>
      <c r="E44" s="5"/>
      <c r="F44" s="384" t="s">
        <v>195</v>
      </c>
      <c r="G44" s="384"/>
      <c r="H44" s="5"/>
      <c r="I44" s="167" t="s">
        <v>2</v>
      </c>
      <c r="J44" s="199"/>
      <c r="K44" s="167" t="s">
        <v>189</v>
      </c>
      <c r="L44" s="199"/>
      <c r="M44" s="5"/>
      <c r="N44" s="6"/>
    </row>
    <row r="45" spans="2:14">
      <c r="B45" s="4"/>
      <c r="C45" s="167"/>
      <c r="D45" s="5"/>
      <c r="E45" s="5"/>
      <c r="F45" s="200" t="s">
        <v>196</v>
      </c>
      <c r="G45" s="5"/>
      <c r="H45" s="5"/>
      <c r="I45" s="167" t="s">
        <v>2</v>
      </c>
      <c r="J45" s="199"/>
      <c r="K45" s="167" t="s">
        <v>189</v>
      </c>
      <c r="L45" s="266"/>
      <c r="M45" s="5"/>
      <c r="N45" s="6"/>
    </row>
    <row r="46" spans="2:14">
      <c r="B46" s="4"/>
      <c r="C46" s="167"/>
      <c r="D46" s="5"/>
      <c r="E46" s="5"/>
      <c r="F46" s="200" t="s">
        <v>197</v>
      </c>
      <c r="G46" s="5"/>
      <c r="H46" s="5"/>
      <c r="I46" s="167" t="s">
        <v>2</v>
      </c>
      <c r="J46" s="199"/>
      <c r="K46" s="167" t="s">
        <v>189</v>
      </c>
      <c r="L46" s="266"/>
      <c r="M46" s="5"/>
      <c r="N46" s="6"/>
    </row>
    <row r="47" spans="2:14">
      <c r="B47" s="4"/>
      <c r="C47" s="167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2:14">
      <c r="B48" s="4"/>
      <c r="C48" s="167">
        <v>8</v>
      </c>
      <c r="D48" s="5"/>
      <c r="E48" s="197" t="s">
        <v>120</v>
      </c>
      <c r="F48" s="198" t="s">
        <v>121</v>
      </c>
      <c r="G48" s="5"/>
      <c r="H48" s="5"/>
      <c r="I48" s="5"/>
      <c r="J48" s="5"/>
      <c r="K48" s="5"/>
      <c r="L48" s="5"/>
      <c r="M48" s="5"/>
      <c r="N48" s="6"/>
    </row>
    <row r="49" spans="2:14">
      <c r="B49" s="4"/>
      <c r="C49" s="167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2:14">
      <c r="B50" s="4"/>
      <c r="C50" s="167">
        <v>9</v>
      </c>
      <c r="D50" s="5"/>
      <c r="E50" s="197" t="s">
        <v>120</v>
      </c>
      <c r="F50" s="198" t="s">
        <v>122</v>
      </c>
      <c r="G50" s="5"/>
      <c r="H50" s="386"/>
      <c r="I50" s="386"/>
      <c r="J50" s="5"/>
      <c r="K50" s="5"/>
      <c r="L50" s="5"/>
      <c r="M50" s="5"/>
      <c r="N50" s="6"/>
    </row>
    <row r="51" spans="2:14">
      <c r="B51" s="4"/>
      <c r="C51" s="167"/>
      <c r="D51" s="5"/>
      <c r="E51" s="5"/>
      <c r="F51" s="5"/>
      <c r="G51" s="5" t="s">
        <v>198</v>
      </c>
      <c r="H51" s="5"/>
      <c r="I51" s="5"/>
      <c r="J51" s="5"/>
      <c r="K51" s="167" t="s">
        <v>189</v>
      </c>
      <c r="L51" s="239">
        <f>Aktivet!G16</f>
        <v>150000</v>
      </c>
      <c r="M51" s="5"/>
      <c r="N51" s="6"/>
    </row>
    <row r="52" spans="2:14">
      <c r="B52" s="4"/>
      <c r="C52" s="167"/>
      <c r="D52" s="5"/>
      <c r="E52" s="5"/>
      <c r="F52" s="5"/>
      <c r="G52" s="5" t="s">
        <v>199</v>
      </c>
      <c r="H52" s="5"/>
      <c r="I52" s="5"/>
      <c r="J52" s="5"/>
      <c r="K52" s="167" t="s">
        <v>189</v>
      </c>
      <c r="L52" s="237">
        <v>0</v>
      </c>
      <c r="M52" s="5"/>
      <c r="N52" s="6"/>
    </row>
    <row r="53" spans="2:14" s="24" customFormat="1">
      <c r="B53" s="21"/>
      <c r="C53" s="201"/>
      <c r="D53" s="22"/>
      <c r="E53" s="22"/>
      <c r="F53" s="22"/>
      <c r="G53" s="22" t="s">
        <v>200</v>
      </c>
      <c r="H53" s="22"/>
      <c r="I53" s="22"/>
      <c r="J53" s="22"/>
      <c r="K53" s="167" t="s">
        <v>189</v>
      </c>
      <c r="L53" s="237">
        <f>L51-L52</f>
        <v>150000</v>
      </c>
      <c r="M53" s="22"/>
      <c r="N53" s="23"/>
    </row>
    <row r="54" spans="2:14" s="24" customFormat="1">
      <c r="B54" s="21"/>
      <c r="C54" s="201"/>
      <c r="D54" s="22"/>
      <c r="E54" s="22"/>
      <c r="F54" s="22"/>
      <c r="G54" s="22" t="s">
        <v>201</v>
      </c>
      <c r="H54" s="22"/>
      <c r="I54" s="22"/>
      <c r="J54" s="22"/>
      <c r="K54" s="167" t="s">
        <v>189</v>
      </c>
      <c r="L54" s="199">
        <v>0</v>
      </c>
      <c r="M54" s="22"/>
      <c r="N54" s="23"/>
    </row>
    <row r="55" spans="2:14" s="24" customFormat="1" ht="15">
      <c r="B55" s="21"/>
      <c r="C55" s="201"/>
      <c r="D55" s="22"/>
      <c r="G55" s="22" t="s">
        <v>202</v>
      </c>
      <c r="H55" s="7"/>
      <c r="I55" s="7"/>
      <c r="J55" s="7"/>
      <c r="K55" s="167" t="s">
        <v>189</v>
      </c>
      <c r="L55" s="199">
        <v>0</v>
      </c>
      <c r="M55" s="22"/>
      <c r="N55" s="23"/>
    </row>
    <row r="56" spans="2:14" s="24" customFormat="1" ht="15">
      <c r="B56" s="21"/>
      <c r="C56" s="201">
        <v>10</v>
      </c>
      <c r="D56" s="22"/>
      <c r="E56" s="197" t="s">
        <v>120</v>
      </c>
      <c r="F56" s="198" t="s">
        <v>123</v>
      </c>
      <c r="G56" s="7"/>
      <c r="H56" s="7"/>
      <c r="I56" s="7"/>
      <c r="J56" s="7"/>
      <c r="K56" s="7"/>
      <c r="L56" s="7"/>
      <c r="M56" s="22"/>
      <c r="N56" s="23"/>
    </row>
    <row r="57" spans="2:14" s="24" customFormat="1">
      <c r="B57" s="21"/>
      <c r="C57" s="201"/>
      <c r="D57" s="22"/>
      <c r="E57" s="22"/>
      <c r="F57" s="22"/>
      <c r="G57" s="22" t="s">
        <v>203</v>
      </c>
      <c r="H57" s="22"/>
      <c r="I57" s="22"/>
      <c r="J57" s="22"/>
      <c r="K57" s="167" t="s">
        <v>189</v>
      </c>
      <c r="L57" s="239">
        <f>Aktivet!H17</f>
        <v>935726.6</v>
      </c>
      <c r="M57" s="22"/>
      <c r="N57" s="23"/>
    </row>
    <row r="58" spans="2:14" s="24" customFormat="1">
      <c r="B58" s="21"/>
      <c r="C58" s="201"/>
      <c r="D58" s="22"/>
      <c r="E58" s="22"/>
      <c r="F58" s="22"/>
      <c r="G58" s="22" t="s">
        <v>204</v>
      </c>
      <c r="H58" s="22"/>
      <c r="I58" s="22"/>
      <c r="J58" s="22"/>
      <c r="K58" s="167" t="s">
        <v>189</v>
      </c>
      <c r="L58" s="237">
        <f>Aktivet!G17</f>
        <v>1055726.6000000001</v>
      </c>
      <c r="M58" s="22"/>
      <c r="N58" s="23"/>
    </row>
    <row r="59" spans="2:14" s="24" customFormat="1">
      <c r="B59" s="21"/>
      <c r="C59" s="201"/>
      <c r="D59" s="22"/>
      <c r="E59" s="22"/>
      <c r="F59" s="22"/>
      <c r="G59" s="202" t="s">
        <v>205</v>
      </c>
      <c r="H59" s="22"/>
      <c r="I59" s="22"/>
      <c r="J59" s="22"/>
      <c r="K59" s="167" t="s">
        <v>189</v>
      </c>
      <c r="L59" s="237"/>
      <c r="M59" s="22"/>
      <c r="N59" s="23"/>
    </row>
    <row r="60" spans="2:14" s="24" customFormat="1">
      <c r="B60" s="21"/>
      <c r="C60" s="201"/>
      <c r="D60" s="22"/>
      <c r="E60" s="22"/>
      <c r="F60" s="22"/>
      <c r="G60" s="202" t="s">
        <v>232</v>
      </c>
      <c r="H60" s="22"/>
      <c r="I60" s="22"/>
      <c r="J60" s="22"/>
      <c r="K60" s="167" t="s">
        <v>189</v>
      </c>
      <c r="L60" s="237"/>
      <c r="M60" s="22"/>
      <c r="N60" s="23"/>
    </row>
    <row r="61" spans="2:14" s="24" customFormat="1">
      <c r="B61" s="21"/>
      <c r="C61" s="201"/>
      <c r="D61" s="22"/>
      <c r="E61" s="22"/>
      <c r="F61" s="22"/>
      <c r="G61" s="22" t="s">
        <v>206</v>
      </c>
      <c r="H61" s="22"/>
      <c r="I61" s="22"/>
      <c r="J61" s="22"/>
      <c r="K61" s="167" t="s">
        <v>189</v>
      </c>
      <c r="L61" s="237">
        <f>L57+L58+L60-L59</f>
        <v>1991453.2000000002</v>
      </c>
      <c r="M61" s="22"/>
      <c r="N61" s="23"/>
    </row>
    <row r="62" spans="2:14" s="24" customFormat="1">
      <c r="B62" s="21"/>
      <c r="C62" s="201"/>
      <c r="D62" s="22"/>
      <c r="E62" s="22"/>
      <c r="F62" s="203"/>
      <c r="G62" s="203"/>
      <c r="H62" s="203"/>
      <c r="I62" s="203"/>
      <c r="J62" s="203"/>
      <c r="K62" s="201"/>
      <c r="L62" s="203"/>
      <c r="M62" s="22"/>
      <c r="N62" s="23"/>
    </row>
    <row r="63" spans="2:14">
      <c r="B63" s="21"/>
      <c r="C63" s="201"/>
      <c r="D63" s="22"/>
      <c r="E63" s="22"/>
      <c r="F63" s="203"/>
      <c r="G63" s="203"/>
      <c r="H63" s="203"/>
      <c r="I63" s="203"/>
      <c r="J63" s="203"/>
      <c r="K63" s="201"/>
      <c r="L63" s="203"/>
      <c r="M63" s="22"/>
      <c r="N63" s="23"/>
    </row>
    <row r="64" spans="2:14">
      <c r="B64" s="21"/>
      <c r="C64" s="195">
        <v>11</v>
      </c>
      <c r="D64" s="204"/>
      <c r="E64" s="197" t="s">
        <v>120</v>
      </c>
      <c r="F64" s="198" t="s">
        <v>126</v>
      </c>
      <c r="G64" s="171"/>
      <c r="H64" s="172"/>
      <c r="I64" s="5"/>
      <c r="K64" s="167" t="s">
        <v>207</v>
      </c>
      <c r="L64" s="5"/>
      <c r="M64" s="22"/>
      <c r="N64" s="23"/>
    </row>
    <row r="65" spans="2:14">
      <c r="B65" s="21"/>
      <c r="C65" s="174"/>
      <c r="D65" s="175"/>
      <c r="F65" s="198"/>
      <c r="G65" s="178"/>
      <c r="H65" s="5"/>
      <c r="I65" s="5"/>
      <c r="K65" s="167"/>
      <c r="L65" s="5"/>
      <c r="M65" s="22"/>
      <c r="N65" s="23"/>
    </row>
    <row r="66" spans="2:14">
      <c r="B66" s="21"/>
      <c r="C66" s="167">
        <v>12</v>
      </c>
      <c r="D66" s="5"/>
      <c r="E66" s="197" t="s">
        <v>120</v>
      </c>
      <c r="F66" s="198"/>
      <c r="G66" s="169"/>
      <c r="H66" s="169"/>
      <c r="I66" s="169"/>
      <c r="K66" s="167" t="s">
        <v>207</v>
      </c>
      <c r="L66" s="169"/>
      <c r="M66" s="22"/>
      <c r="N66" s="23"/>
    </row>
    <row r="67" spans="2:14">
      <c r="B67" s="21"/>
      <c r="C67" s="167"/>
      <c r="D67" s="5"/>
      <c r="F67" s="189"/>
      <c r="G67" s="189"/>
      <c r="H67" s="189"/>
      <c r="I67" s="189"/>
      <c r="K67" s="167"/>
      <c r="L67" s="167"/>
      <c r="M67" s="22"/>
      <c r="N67" s="23"/>
    </row>
    <row r="68" spans="2:14">
      <c r="B68" s="21"/>
      <c r="C68" s="167">
        <v>13</v>
      </c>
      <c r="D68" s="5"/>
      <c r="E68" s="197" t="s">
        <v>120</v>
      </c>
      <c r="F68" s="189"/>
      <c r="G68" s="189"/>
      <c r="H68" s="189"/>
      <c r="I68" s="189"/>
      <c r="K68" s="167" t="s">
        <v>207</v>
      </c>
      <c r="L68" s="167"/>
      <c r="M68" s="22"/>
      <c r="N68" s="23"/>
    </row>
    <row r="69" spans="2:14">
      <c r="B69" s="21"/>
      <c r="C69" s="167"/>
      <c r="D69" s="5"/>
      <c r="F69" s="205"/>
      <c r="G69" s="205"/>
      <c r="H69" s="169"/>
      <c r="I69" s="169"/>
      <c r="K69" s="167"/>
      <c r="L69" s="169"/>
      <c r="M69" s="22"/>
      <c r="N69" s="23"/>
    </row>
    <row r="70" spans="2:14">
      <c r="B70" s="21"/>
      <c r="C70" s="167">
        <v>14</v>
      </c>
      <c r="D70" s="5"/>
      <c r="E70" s="170">
        <v>4</v>
      </c>
      <c r="F70" s="206" t="s">
        <v>11</v>
      </c>
      <c r="G70" s="205"/>
      <c r="H70" s="169"/>
      <c r="I70" s="169"/>
      <c r="K70" s="167"/>
      <c r="L70" s="5"/>
      <c r="M70" s="22"/>
      <c r="N70" s="23"/>
    </row>
    <row r="71" spans="2:14">
      <c r="B71" s="21"/>
      <c r="C71" s="167"/>
      <c r="D71" s="5"/>
      <c r="E71" s="5"/>
      <c r="F71" s="205"/>
      <c r="G71" s="205"/>
      <c r="H71" s="169"/>
      <c r="I71" s="169"/>
      <c r="K71" s="167"/>
      <c r="L71" s="5"/>
      <c r="M71" s="22"/>
      <c r="N71" s="23"/>
    </row>
    <row r="72" spans="2:14">
      <c r="B72" s="21"/>
      <c r="C72" s="167">
        <v>15</v>
      </c>
      <c r="D72" s="5"/>
      <c r="E72" s="175" t="s">
        <v>120</v>
      </c>
      <c r="F72" s="207" t="s">
        <v>12</v>
      </c>
      <c r="G72" s="205"/>
      <c r="H72" s="169"/>
      <c r="I72" s="169"/>
      <c r="K72" s="167" t="s">
        <v>207</v>
      </c>
      <c r="L72" s="5"/>
      <c r="M72" s="22"/>
      <c r="N72" s="23"/>
    </row>
    <row r="73" spans="2:14">
      <c r="B73" s="21"/>
      <c r="D73" s="5"/>
      <c r="E73" s="32"/>
      <c r="F73" s="209"/>
      <c r="G73" s="205"/>
      <c r="H73" s="169"/>
      <c r="I73" s="169"/>
      <c r="K73" s="167"/>
      <c r="L73" s="160"/>
      <c r="M73" s="22"/>
      <c r="N73" s="23"/>
    </row>
    <row r="74" spans="2:14">
      <c r="B74" s="21"/>
      <c r="C74" s="167">
        <v>16</v>
      </c>
      <c r="D74" s="189"/>
      <c r="E74" s="175" t="s">
        <v>120</v>
      </c>
      <c r="F74" s="207" t="s">
        <v>125</v>
      </c>
      <c r="G74" s="210"/>
      <c r="H74" s="210"/>
      <c r="I74" s="210"/>
      <c r="K74" s="167" t="s">
        <v>207</v>
      </c>
      <c r="L74" s="210"/>
      <c r="M74" s="22"/>
      <c r="N74" s="23"/>
    </row>
    <row r="75" spans="2:14">
      <c r="B75" s="21"/>
      <c r="D75" s="5"/>
      <c r="E75" s="32"/>
      <c r="F75" s="209"/>
      <c r="G75" s="159"/>
      <c r="H75" s="159"/>
      <c r="I75" s="159"/>
      <c r="K75" s="167"/>
      <c r="L75" s="159"/>
      <c r="M75" s="22"/>
      <c r="N75" s="23"/>
    </row>
    <row r="76" spans="2:14">
      <c r="B76" s="21"/>
      <c r="C76" s="188">
        <v>17</v>
      </c>
      <c r="D76" s="5"/>
      <c r="E76" s="178" t="s">
        <v>120</v>
      </c>
      <c r="F76" s="211" t="s">
        <v>13</v>
      </c>
      <c r="G76" s="159"/>
      <c r="H76" s="159"/>
      <c r="I76" s="159"/>
      <c r="K76" s="167" t="s">
        <v>207</v>
      </c>
      <c r="L76" s="159"/>
      <c r="M76" s="22"/>
      <c r="N76" s="23"/>
    </row>
    <row r="77" spans="2:14">
      <c r="B77" s="21"/>
      <c r="C77" s="167"/>
      <c r="D77" s="5"/>
      <c r="E77" s="32"/>
      <c r="F77" s="209"/>
      <c r="G77" s="189"/>
      <c r="H77" s="189"/>
      <c r="I77" s="189"/>
      <c r="K77" s="167"/>
      <c r="L77" s="167"/>
      <c r="M77" s="22"/>
      <c r="N77" s="23"/>
    </row>
    <row r="78" spans="2:14">
      <c r="B78" s="21"/>
      <c r="C78" s="167">
        <v>18</v>
      </c>
      <c r="D78" s="5"/>
      <c r="E78" s="175" t="s">
        <v>120</v>
      </c>
      <c r="F78" s="212" t="s">
        <v>157</v>
      </c>
      <c r="G78" s="189"/>
      <c r="H78" s="189"/>
      <c r="I78" s="189"/>
      <c r="K78" s="167" t="s">
        <v>207</v>
      </c>
      <c r="L78" s="167"/>
      <c r="M78" s="22"/>
      <c r="N78" s="23"/>
    </row>
    <row r="79" spans="2:14">
      <c r="B79" s="21"/>
      <c r="C79" s="167"/>
      <c r="D79" s="5"/>
      <c r="E79" s="32"/>
      <c r="F79" s="209"/>
      <c r="G79" s="205"/>
      <c r="H79" s="205"/>
      <c r="I79" s="205"/>
      <c r="K79" s="167"/>
      <c r="L79" s="169"/>
      <c r="M79" s="22"/>
      <c r="N79" s="23"/>
    </row>
    <row r="80" spans="2:14">
      <c r="B80" s="21"/>
      <c r="C80" s="167">
        <v>19</v>
      </c>
      <c r="D80" s="5"/>
      <c r="E80" s="175" t="s">
        <v>120</v>
      </c>
      <c r="F80" s="250" t="s">
        <v>14</v>
      </c>
      <c r="G80" s="205"/>
      <c r="H80" s="205"/>
      <c r="I80" s="205"/>
      <c r="K80" s="167" t="s">
        <v>189</v>
      </c>
      <c r="L80" s="239"/>
      <c r="M80" s="22"/>
      <c r="N80" s="23"/>
    </row>
    <row r="81" spans="2:14">
      <c r="B81" s="21"/>
      <c r="C81" s="167"/>
      <c r="D81" s="5"/>
      <c r="E81" s="32"/>
      <c r="F81" s="209"/>
      <c r="G81" s="205"/>
      <c r="H81" s="205"/>
      <c r="I81" s="205"/>
      <c r="K81" s="167"/>
      <c r="L81" s="5"/>
      <c r="M81" s="22"/>
      <c r="N81" s="23"/>
    </row>
    <row r="82" spans="2:14">
      <c r="B82" s="21"/>
      <c r="C82" s="167">
        <v>20</v>
      </c>
      <c r="D82" s="5"/>
      <c r="E82" s="178" t="s">
        <v>120</v>
      </c>
      <c r="F82" s="198" t="s">
        <v>15</v>
      </c>
      <c r="G82" s="205"/>
      <c r="H82" s="205"/>
      <c r="I82" s="205"/>
      <c r="K82" s="167" t="s">
        <v>207</v>
      </c>
      <c r="L82" s="5"/>
      <c r="M82" s="22"/>
      <c r="N82" s="23"/>
    </row>
    <row r="83" spans="2:14">
      <c r="B83" s="21"/>
      <c r="C83" s="167"/>
      <c r="D83" s="5"/>
      <c r="E83" s="32"/>
      <c r="F83" s="209"/>
      <c r="G83" s="210"/>
      <c r="H83" s="210"/>
      <c r="I83" s="210"/>
      <c r="K83" s="167"/>
      <c r="L83" s="210"/>
      <c r="M83" s="22"/>
      <c r="N83" s="23"/>
    </row>
    <row r="84" spans="2:14">
      <c r="B84" s="21"/>
      <c r="C84" s="167">
        <v>21</v>
      </c>
      <c r="D84" s="5"/>
      <c r="E84" s="178" t="s">
        <v>120</v>
      </c>
      <c r="F84" s="198"/>
      <c r="G84" s="5"/>
      <c r="H84" s="5"/>
      <c r="I84" s="5"/>
      <c r="K84" s="167" t="s">
        <v>207</v>
      </c>
      <c r="L84" s="5"/>
      <c r="M84" s="22"/>
      <c r="N84" s="23"/>
    </row>
    <row r="85" spans="2:14">
      <c r="B85" s="21"/>
      <c r="C85" s="167"/>
      <c r="D85" s="5"/>
      <c r="E85" s="195"/>
      <c r="F85" s="196"/>
      <c r="G85" s="194"/>
      <c r="H85" s="5"/>
      <c r="I85" s="5"/>
      <c r="K85" s="167"/>
      <c r="L85" s="5"/>
      <c r="M85" s="22"/>
      <c r="N85" s="23"/>
    </row>
    <row r="86" spans="2:14">
      <c r="B86" s="21"/>
      <c r="C86" s="167">
        <v>22</v>
      </c>
      <c r="D86" s="5"/>
      <c r="E86" s="170">
        <v>5</v>
      </c>
      <c r="F86" s="206" t="s">
        <v>158</v>
      </c>
      <c r="G86" s="178"/>
      <c r="H86" s="5"/>
      <c r="I86" s="5"/>
      <c r="K86" s="167" t="s">
        <v>207</v>
      </c>
      <c r="L86" s="5"/>
      <c r="M86" s="22"/>
      <c r="N86" s="23"/>
    </row>
    <row r="87" spans="2:14">
      <c r="B87" s="21"/>
      <c r="C87" s="167"/>
      <c r="D87" s="5"/>
      <c r="E87" s="5"/>
      <c r="F87" s="5"/>
      <c r="G87" s="5"/>
      <c r="H87" s="5"/>
      <c r="I87" s="5"/>
      <c r="K87" s="167"/>
      <c r="L87" s="5"/>
      <c r="M87" s="22"/>
      <c r="N87" s="23"/>
    </row>
    <row r="88" spans="2:14">
      <c r="B88" s="21"/>
      <c r="C88" s="167">
        <v>23</v>
      </c>
      <c r="D88" s="5"/>
      <c r="E88" s="170">
        <v>6</v>
      </c>
      <c r="F88" s="206" t="s">
        <v>159</v>
      </c>
      <c r="G88" s="178"/>
      <c r="H88" s="5"/>
      <c r="I88" s="5"/>
      <c r="K88" s="167" t="s">
        <v>207</v>
      </c>
      <c r="L88" s="5"/>
      <c r="M88" s="22"/>
      <c r="N88" s="23"/>
    </row>
    <row r="89" spans="2:14">
      <c r="B89" s="21"/>
      <c r="C89" s="167"/>
      <c r="D89" s="5"/>
      <c r="H89" s="5"/>
      <c r="I89" s="5"/>
      <c r="K89" s="167"/>
      <c r="L89" s="5"/>
      <c r="M89" s="22"/>
      <c r="N89" s="23"/>
    </row>
    <row r="90" spans="2:14">
      <c r="B90" s="21"/>
      <c r="C90" s="167">
        <v>24</v>
      </c>
      <c r="D90" s="5"/>
      <c r="E90" s="170">
        <v>7</v>
      </c>
      <c r="F90" s="206" t="s">
        <v>16</v>
      </c>
      <c r="G90" s="178"/>
      <c r="H90" s="5"/>
      <c r="I90" s="5"/>
      <c r="K90" s="167" t="s">
        <v>207</v>
      </c>
      <c r="L90" s="5"/>
      <c r="M90" s="22"/>
      <c r="N90" s="23"/>
    </row>
    <row r="91" spans="2:14">
      <c r="B91" s="21"/>
      <c r="C91" s="167"/>
      <c r="H91" s="5"/>
      <c r="I91" s="167"/>
      <c r="K91" s="167"/>
      <c r="L91" s="5"/>
      <c r="M91" s="22"/>
      <c r="N91" s="23"/>
    </row>
    <row r="92" spans="2:14">
      <c r="B92" s="21"/>
      <c r="C92" s="167">
        <v>25</v>
      </c>
      <c r="D92" s="5"/>
      <c r="E92" s="197" t="s">
        <v>120</v>
      </c>
      <c r="F92" s="178" t="s">
        <v>160</v>
      </c>
      <c r="H92" s="5"/>
      <c r="I92" s="167"/>
      <c r="K92" s="167" t="s">
        <v>207</v>
      </c>
      <c r="L92" s="5"/>
      <c r="M92" s="22"/>
      <c r="N92" s="23"/>
    </row>
    <row r="93" spans="2:14">
      <c r="B93" s="21"/>
      <c r="D93" s="5"/>
      <c r="E93" s="5"/>
      <c r="F93" s="5"/>
      <c r="G93" s="5"/>
      <c r="H93" s="5"/>
      <c r="I93" s="167"/>
      <c r="K93" s="167"/>
      <c r="L93" s="5"/>
      <c r="M93" s="22"/>
      <c r="N93" s="23"/>
    </row>
    <row r="94" spans="2:14">
      <c r="B94" s="21"/>
      <c r="C94" s="208">
        <v>26</v>
      </c>
      <c r="D94" s="5"/>
      <c r="E94" s="197" t="s">
        <v>120</v>
      </c>
      <c r="F94" s="5"/>
      <c r="G94" s="5"/>
      <c r="H94" s="5"/>
      <c r="I94" s="167"/>
      <c r="K94" s="167" t="s">
        <v>207</v>
      </c>
      <c r="L94" s="5"/>
      <c r="M94" s="22"/>
      <c r="N94" s="23"/>
    </row>
    <row r="95" spans="2:14">
      <c r="B95" s="21"/>
      <c r="C95" s="167"/>
      <c r="D95" s="5"/>
      <c r="F95" s="178"/>
      <c r="G95" s="5"/>
      <c r="H95" s="5"/>
      <c r="I95" s="167"/>
      <c r="K95" s="167"/>
      <c r="L95" s="5"/>
      <c r="M95" s="22"/>
      <c r="N95" s="23"/>
    </row>
    <row r="96" spans="2:14">
      <c r="B96" s="21"/>
      <c r="C96" s="167">
        <v>27</v>
      </c>
      <c r="D96" s="5"/>
      <c r="E96" s="203" t="s">
        <v>4</v>
      </c>
      <c r="F96" s="203" t="s">
        <v>208</v>
      </c>
      <c r="G96" s="5"/>
      <c r="H96" s="5"/>
      <c r="I96" s="167"/>
      <c r="K96" s="167" t="s">
        <v>207</v>
      </c>
      <c r="L96" s="5"/>
      <c r="M96" s="22"/>
      <c r="N96" s="23"/>
    </row>
    <row r="97" spans="2:14">
      <c r="B97" s="21"/>
      <c r="C97" s="167"/>
      <c r="D97" s="5"/>
      <c r="E97" s="5"/>
      <c r="F97" s="205"/>
      <c r="G97" s="205"/>
      <c r="H97" s="5"/>
      <c r="I97" s="167"/>
      <c r="K97" s="167"/>
      <c r="L97" s="5"/>
      <c r="M97" s="22"/>
      <c r="N97" s="23"/>
    </row>
    <row r="98" spans="2:14">
      <c r="B98" s="21"/>
      <c r="C98" s="167">
        <v>28</v>
      </c>
      <c r="D98" s="5"/>
      <c r="E98" s="203">
        <v>1</v>
      </c>
      <c r="F98" s="213" t="s">
        <v>18</v>
      </c>
      <c r="G98" s="5"/>
      <c r="H98" s="5"/>
      <c r="I98" s="167"/>
      <c r="K98" s="167" t="s">
        <v>207</v>
      </c>
      <c r="L98" s="5"/>
      <c r="M98" s="22"/>
      <c r="N98" s="23"/>
    </row>
    <row r="99" spans="2:14">
      <c r="B99" s="21"/>
      <c r="C99" s="167"/>
      <c r="D99" s="5"/>
      <c r="E99" s="203"/>
      <c r="F99" s="213"/>
      <c r="G99" s="5"/>
      <c r="H99" s="5"/>
      <c r="I99" s="167"/>
      <c r="K99" s="167"/>
      <c r="L99" s="5"/>
      <c r="M99" s="22"/>
      <c r="N99" s="23"/>
    </row>
    <row r="100" spans="2:14">
      <c r="B100" s="21"/>
      <c r="C100" s="167">
        <v>29</v>
      </c>
      <c r="D100" s="5"/>
      <c r="E100" s="203">
        <v>2</v>
      </c>
      <c r="F100" s="203" t="s">
        <v>19</v>
      </c>
      <c r="G100" s="5"/>
      <c r="H100" s="5"/>
      <c r="I100" s="5"/>
      <c r="K100" s="167" t="s">
        <v>207</v>
      </c>
      <c r="L100" s="5"/>
      <c r="M100" s="22"/>
      <c r="N100" s="23"/>
    </row>
    <row r="101" spans="2:14">
      <c r="B101" s="21"/>
      <c r="C101" s="167"/>
      <c r="D101" s="5"/>
      <c r="E101" s="5"/>
      <c r="F101" s="5"/>
      <c r="G101" s="5"/>
      <c r="H101" s="5"/>
      <c r="I101" s="5"/>
      <c r="J101" s="5"/>
      <c r="K101" s="5"/>
      <c r="L101" s="5"/>
      <c r="M101" s="22"/>
      <c r="N101" s="23"/>
    </row>
    <row r="102" spans="2:14">
      <c r="B102" s="21"/>
      <c r="C102" s="167"/>
      <c r="D102" s="5"/>
      <c r="E102" s="5"/>
      <c r="F102" s="5"/>
      <c r="G102" s="5" t="s">
        <v>209</v>
      </c>
      <c r="H102" s="5"/>
      <c r="I102" s="5"/>
      <c r="J102" s="5"/>
      <c r="K102" s="5"/>
      <c r="L102" s="5"/>
      <c r="M102" s="22"/>
      <c r="N102" s="23"/>
    </row>
    <row r="103" spans="2:14">
      <c r="B103" s="21"/>
      <c r="C103" s="167"/>
      <c r="D103" s="5"/>
      <c r="E103" s="389" t="s">
        <v>2</v>
      </c>
      <c r="F103" s="389" t="s">
        <v>64</v>
      </c>
      <c r="G103" s="390" t="s">
        <v>210</v>
      </c>
      <c r="H103" s="391"/>
      <c r="I103" s="392"/>
      <c r="J103" s="390" t="s">
        <v>211</v>
      </c>
      <c r="K103" s="391"/>
      <c r="L103" s="392"/>
      <c r="M103" s="22"/>
      <c r="N103" s="23"/>
    </row>
    <row r="104" spans="2:14">
      <c r="B104" s="21"/>
      <c r="C104" s="167"/>
      <c r="D104" s="5"/>
      <c r="E104" s="389"/>
      <c r="F104" s="389"/>
      <c r="G104" s="214" t="s">
        <v>212</v>
      </c>
      <c r="H104" s="214" t="s">
        <v>213</v>
      </c>
      <c r="I104" s="214" t="s">
        <v>214</v>
      </c>
      <c r="J104" s="214" t="s">
        <v>212</v>
      </c>
      <c r="K104" s="214" t="s">
        <v>213</v>
      </c>
      <c r="L104" s="214" t="s">
        <v>214</v>
      </c>
      <c r="M104" s="22"/>
      <c r="N104" s="23"/>
    </row>
    <row r="105" spans="2:14">
      <c r="B105" s="21"/>
      <c r="C105" s="167">
        <v>30</v>
      </c>
      <c r="D105" s="5"/>
      <c r="E105" s="215"/>
      <c r="F105" t="s">
        <v>24</v>
      </c>
      <c r="G105" s="215"/>
      <c r="H105" s="215"/>
      <c r="I105" s="215"/>
      <c r="J105" s="215"/>
      <c r="K105" s="215"/>
      <c r="L105" s="215"/>
      <c r="M105" s="22"/>
      <c r="N105" s="23"/>
    </row>
    <row r="106" spans="2:14">
      <c r="B106" s="21"/>
      <c r="C106" s="167">
        <v>31</v>
      </c>
      <c r="D106" s="5"/>
      <c r="E106" s="215"/>
      <c r="F106" s="216" t="s">
        <v>5</v>
      </c>
      <c r="G106" s="215"/>
      <c r="H106" s="215"/>
      <c r="I106" s="215"/>
      <c r="J106" s="215"/>
      <c r="K106" s="215"/>
      <c r="L106" s="215"/>
      <c r="M106" s="22"/>
      <c r="N106" s="23"/>
    </row>
    <row r="107" spans="2:14">
      <c r="B107" s="21"/>
      <c r="C107" s="167">
        <v>32</v>
      </c>
      <c r="D107" s="5"/>
      <c r="E107" s="215"/>
      <c r="F107" s="216" t="s">
        <v>215</v>
      </c>
      <c r="G107" s="240"/>
      <c r="H107" s="241"/>
      <c r="I107" s="240"/>
      <c r="J107" s="240"/>
      <c r="K107" s="240"/>
      <c r="L107" s="240">
        <f>J107+K107</f>
        <v>0</v>
      </c>
      <c r="M107" s="22"/>
      <c r="N107" s="23"/>
    </row>
    <row r="108" spans="2:14">
      <c r="B108" s="21"/>
      <c r="C108" s="167">
        <v>33</v>
      </c>
      <c r="D108" s="5"/>
      <c r="E108" s="185"/>
      <c r="F108" s="216" t="s">
        <v>216</v>
      </c>
      <c r="G108" s="185"/>
      <c r="H108" s="185"/>
      <c r="I108" s="185"/>
      <c r="J108" s="185"/>
      <c r="K108" s="185"/>
      <c r="L108" s="185"/>
      <c r="M108" s="22"/>
      <c r="N108" s="23"/>
    </row>
    <row r="109" spans="2:14">
      <c r="B109" s="21"/>
      <c r="C109" s="167"/>
      <c r="D109" s="5"/>
      <c r="E109" s="185"/>
      <c r="F109" s="185"/>
      <c r="G109" s="185"/>
      <c r="H109" s="185"/>
      <c r="I109" s="185"/>
      <c r="J109" s="185"/>
      <c r="K109" s="185"/>
      <c r="L109" s="185"/>
      <c r="M109" s="22"/>
      <c r="N109" s="23"/>
    </row>
    <row r="110" spans="2:14">
      <c r="B110" s="21"/>
      <c r="C110" s="201"/>
      <c r="D110" s="22"/>
      <c r="E110" s="22"/>
      <c r="F110" s="203"/>
      <c r="G110" s="203"/>
      <c r="H110" s="203"/>
      <c r="I110" s="203"/>
      <c r="J110" s="203"/>
      <c r="K110" s="201"/>
      <c r="L110" s="203"/>
      <c r="M110" s="22"/>
      <c r="N110" s="23"/>
    </row>
    <row r="111" spans="2:14">
      <c r="B111" s="21"/>
      <c r="C111" s="201"/>
      <c r="D111" s="22"/>
      <c r="E111" s="22"/>
      <c r="F111" s="203"/>
      <c r="G111" s="203"/>
      <c r="H111" s="203"/>
      <c r="I111" s="203"/>
      <c r="J111" s="203"/>
      <c r="K111" s="201"/>
      <c r="L111" s="203"/>
      <c r="M111" s="22"/>
      <c r="N111" s="23"/>
    </row>
    <row r="112" spans="2:14">
      <c r="B112" s="21"/>
      <c r="C112" s="167">
        <v>34</v>
      </c>
      <c r="D112" s="5"/>
      <c r="E112" s="203">
        <v>3</v>
      </c>
      <c r="F112" s="203" t="s">
        <v>20</v>
      </c>
      <c r="G112" s="5"/>
      <c r="H112" s="5"/>
      <c r="I112" s="5"/>
      <c r="K112" s="5" t="s">
        <v>207</v>
      </c>
      <c r="L112" s="203"/>
      <c r="M112" s="22"/>
      <c r="N112" s="23"/>
    </row>
    <row r="113" spans="2:14">
      <c r="B113" s="21"/>
      <c r="C113" s="167"/>
      <c r="D113" s="5"/>
      <c r="E113" s="203"/>
      <c r="F113" s="203"/>
      <c r="G113" s="5"/>
      <c r="H113" s="5"/>
      <c r="I113" s="5"/>
      <c r="K113" s="5"/>
      <c r="L113" s="203"/>
      <c r="M113" s="22"/>
      <c r="N113" s="23"/>
    </row>
    <row r="114" spans="2:14">
      <c r="B114" s="21"/>
      <c r="C114" s="167">
        <v>35</v>
      </c>
      <c r="D114" s="22"/>
      <c r="E114" s="203">
        <v>4</v>
      </c>
      <c r="F114" s="203" t="s">
        <v>21</v>
      </c>
      <c r="G114" s="22"/>
      <c r="H114" s="22"/>
      <c r="I114" s="22"/>
      <c r="K114" s="22" t="s">
        <v>207</v>
      </c>
      <c r="L114" s="203"/>
      <c r="M114" s="22"/>
      <c r="N114" s="23"/>
    </row>
    <row r="115" spans="2:14">
      <c r="B115" s="21"/>
      <c r="C115" s="167"/>
      <c r="D115" s="22"/>
      <c r="E115" s="203"/>
      <c r="F115" s="203"/>
      <c r="G115" s="22"/>
      <c r="H115" s="22"/>
      <c r="I115" s="22"/>
      <c r="K115" s="22"/>
      <c r="L115" s="203"/>
      <c r="M115" s="22"/>
      <c r="N115" s="23"/>
    </row>
    <row r="116" spans="2:14" ht="15">
      <c r="B116" s="21"/>
      <c r="C116" s="167">
        <v>36</v>
      </c>
      <c r="D116" s="22"/>
      <c r="E116" s="203">
        <v>5</v>
      </c>
      <c r="F116" s="203" t="s">
        <v>22</v>
      </c>
      <c r="G116" s="22"/>
      <c r="H116" s="7"/>
      <c r="I116" s="7"/>
      <c r="K116" s="22" t="s">
        <v>207</v>
      </c>
      <c r="L116" s="203"/>
      <c r="M116" s="22"/>
      <c r="N116" s="23"/>
    </row>
    <row r="117" spans="2:14" ht="15">
      <c r="B117" s="21"/>
      <c r="C117" s="167"/>
      <c r="D117" s="22"/>
      <c r="E117" s="203"/>
      <c r="F117" s="203"/>
      <c r="G117" s="22"/>
      <c r="H117" s="7"/>
      <c r="I117" s="7"/>
      <c r="K117" s="22"/>
      <c r="L117" s="203"/>
      <c r="M117" s="22"/>
      <c r="N117" s="23"/>
    </row>
    <row r="118" spans="2:14" ht="15">
      <c r="B118" s="21"/>
      <c r="C118" s="167">
        <v>37</v>
      </c>
      <c r="D118" s="22"/>
      <c r="E118" s="203">
        <v>6</v>
      </c>
      <c r="F118" s="203" t="s">
        <v>23</v>
      </c>
      <c r="G118" s="7"/>
      <c r="H118" s="7"/>
      <c r="I118" s="7"/>
      <c r="K118" s="22" t="s">
        <v>207</v>
      </c>
      <c r="L118" s="203"/>
      <c r="M118" s="22"/>
      <c r="N118" s="23"/>
    </row>
    <row r="119" spans="2:14" ht="15">
      <c r="B119" s="21"/>
      <c r="C119" s="167"/>
      <c r="D119" s="22"/>
      <c r="E119" s="203"/>
      <c r="F119" s="203"/>
      <c r="G119" s="7"/>
      <c r="H119" s="7"/>
      <c r="I119" s="7"/>
      <c r="J119" s="22"/>
      <c r="K119" s="201"/>
      <c r="L119" s="203"/>
      <c r="M119" s="22"/>
      <c r="N119" s="23"/>
    </row>
    <row r="120" spans="2:14">
      <c r="B120" s="21"/>
      <c r="C120" s="201"/>
      <c r="D120" s="175"/>
      <c r="E120" s="217" t="s">
        <v>3</v>
      </c>
      <c r="F120" s="171" t="s">
        <v>217</v>
      </c>
      <c r="G120" s="171"/>
      <c r="H120" s="218"/>
      <c r="I120" s="218"/>
      <c r="J120" s="22"/>
      <c r="K120" s="201"/>
      <c r="L120" s="203"/>
      <c r="M120" s="22"/>
      <c r="N120" s="23"/>
    </row>
    <row r="121" spans="2:14">
      <c r="B121" s="21"/>
      <c r="C121" s="201"/>
      <c r="D121" s="175"/>
      <c r="E121" s="217"/>
      <c r="F121" s="171"/>
      <c r="G121" s="171"/>
      <c r="H121" s="218"/>
      <c r="I121" s="218"/>
      <c r="J121" s="22"/>
      <c r="K121" s="201"/>
      <c r="L121" s="203"/>
      <c r="M121" s="22"/>
      <c r="N121" s="23"/>
    </row>
    <row r="122" spans="2:14">
      <c r="B122" s="21"/>
      <c r="C122" s="201">
        <v>40</v>
      </c>
      <c r="D122" s="175"/>
      <c r="E122" s="170">
        <v>1</v>
      </c>
      <c r="F122" s="206" t="s">
        <v>25</v>
      </c>
      <c r="G122" s="178"/>
      <c r="H122" s="219"/>
      <c r="I122" s="219"/>
      <c r="J122" s="5"/>
      <c r="K122" s="22" t="s">
        <v>207</v>
      </c>
      <c r="L122" s="203"/>
      <c r="M122" s="22"/>
      <c r="N122" s="23"/>
    </row>
    <row r="123" spans="2:14">
      <c r="B123" s="21"/>
      <c r="C123" s="201"/>
      <c r="D123" s="175"/>
      <c r="E123" s="170"/>
      <c r="F123" s="206"/>
      <c r="G123" s="178"/>
      <c r="H123" s="219"/>
      <c r="I123" s="219"/>
      <c r="J123" s="5"/>
      <c r="K123" s="22"/>
      <c r="L123" s="203"/>
      <c r="M123" s="22"/>
      <c r="N123" s="23"/>
    </row>
    <row r="124" spans="2:14">
      <c r="B124" s="4"/>
      <c r="C124" s="201">
        <v>41</v>
      </c>
      <c r="D124" s="175"/>
      <c r="E124" s="170">
        <v>2</v>
      </c>
      <c r="F124" s="206" t="s">
        <v>26</v>
      </c>
      <c r="G124" s="178"/>
      <c r="H124" s="175"/>
      <c r="I124" s="175"/>
      <c r="J124" s="5"/>
      <c r="K124" s="22" t="s">
        <v>207</v>
      </c>
      <c r="L124" s="5"/>
      <c r="M124" s="5"/>
      <c r="N124" s="6"/>
    </row>
    <row r="125" spans="2:14">
      <c r="B125" s="4"/>
      <c r="C125" s="201"/>
      <c r="D125" s="175"/>
      <c r="E125" s="170"/>
      <c r="F125" s="206"/>
      <c r="G125" s="178"/>
      <c r="H125" s="175"/>
      <c r="I125" s="175"/>
      <c r="J125" s="5"/>
      <c r="K125" s="22"/>
      <c r="L125" s="5"/>
      <c r="M125" s="5"/>
      <c r="N125" s="6"/>
    </row>
    <row r="126" spans="2:14">
      <c r="B126" s="4"/>
      <c r="C126" s="201">
        <v>42</v>
      </c>
      <c r="D126" s="175"/>
      <c r="E126" s="197" t="s">
        <v>120</v>
      </c>
      <c r="F126" s="198" t="s">
        <v>127</v>
      </c>
      <c r="G126" s="175"/>
      <c r="H126" s="175"/>
      <c r="I126" s="175"/>
      <c r="J126" s="5"/>
      <c r="K126" s="22" t="s">
        <v>207</v>
      </c>
      <c r="L126" s="5"/>
      <c r="M126" s="5"/>
      <c r="N126" s="6"/>
    </row>
    <row r="127" spans="2:14">
      <c r="B127" s="4"/>
      <c r="C127" s="201"/>
      <c r="D127" s="175"/>
      <c r="E127" s="197"/>
      <c r="F127" s="198"/>
      <c r="G127" s="175"/>
      <c r="H127" s="175"/>
      <c r="I127" s="175"/>
      <c r="J127" s="5"/>
      <c r="K127" s="22"/>
      <c r="L127" s="5"/>
      <c r="M127" s="5"/>
      <c r="N127" s="6"/>
    </row>
    <row r="128" spans="2:14">
      <c r="B128" s="4"/>
      <c r="C128" s="201">
        <v>43</v>
      </c>
      <c r="D128" s="175"/>
      <c r="E128" s="197" t="s">
        <v>120</v>
      </c>
      <c r="F128" s="198" t="s">
        <v>153</v>
      </c>
      <c r="G128" s="175"/>
      <c r="H128" s="175"/>
      <c r="I128" s="175"/>
      <c r="J128" s="5"/>
      <c r="K128" s="22" t="s">
        <v>207</v>
      </c>
      <c r="L128" s="5"/>
      <c r="M128" s="5"/>
      <c r="N128" s="6"/>
    </row>
    <row r="129" spans="2:14">
      <c r="B129" s="4"/>
      <c r="C129" s="201"/>
      <c r="D129" s="175"/>
      <c r="E129" s="197"/>
      <c r="F129" s="198"/>
      <c r="G129" s="175"/>
      <c r="H129" s="175"/>
      <c r="I129" s="175"/>
      <c r="J129" s="5"/>
      <c r="K129" s="22"/>
      <c r="L129" s="5"/>
      <c r="M129" s="5"/>
      <c r="N129" s="6"/>
    </row>
    <row r="130" spans="2:14">
      <c r="B130" s="4"/>
      <c r="C130" s="201">
        <v>44</v>
      </c>
      <c r="D130" s="175"/>
      <c r="E130" s="170">
        <v>3</v>
      </c>
      <c r="F130" s="206" t="s">
        <v>27</v>
      </c>
      <c r="G130" s="178"/>
      <c r="H130" s="175"/>
      <c r="I130" s="175"/>
      <c r="J130" s="5"/>
      <c r="K130" s="22" t="s">
        <v>207</v>
      </c>
      <c r="L130" s="5"/>
      <c r="M130" s="5"/>
      <c r="N130" s="6"/>
    </row>
    <row r="131" spans="2:14">
      <c r="B131" s="4"/>
      <c r="C131" s="201"/>
      <c r="D131" s="175"/>
      <c r="E131" s="170"/>
      <c r="F131" s="206"/>
      <c r="G131" s="178"/>
      <c r="H131" s="175"/>
      <c r="I131" s="175"/>
      <c r="J131" s="5"/>
      <c r="K131" s="22"/>
      <c r="L131" s="5"/>
      <c r="M131" s="5"/>
      <c r="N131" s="6"/>
    </row>
    <row r="132" spans="2:14">
      <c r="B132" s="4"/>
      <c r="C132" s="201">
        <v>45</v>
      </c>
      <c r="D132" s="175"/>
      <c r="E132" s="197" t="s">
        <v>120</v>
      </c>
      <c r="F132" s="198" t="s">
        <v>161</v>
      </c>
      <c r="G132" s="175"/>
      <c r="H132" s="175"/>
      <c r="I132" s="175"/>
      <c r="J132" s="5"/>
      <c r="K132" s="22"/>
      <c r="L132" s="5"/>
      <c r="M132" s="5"/>
      <c r="N132" s="6"/>
    </row>
    <row r="133" spans="2:14">
      <c r="B133" s="4"/>
      <c r="C133" s="201"/>
      <c r="D133" s="175"/>
      <c r="E133" s="197"/>
      <c r="F133" s="383" t="s">
        <v>188</v>
      </c>
      <c r="G133" s="383"/>
      <c r="H133" s="5"/>
      <c r="I133" s="167" t="s">
        <v>2</v>
      </c>
      <c r="J133" s="5"/>
      <c r="K133" s="167" t="s">
        <v>189</v>
      </c>
      <c r="M133" s="5"/>
      <c r="N133" s="6"/>
    </row>
    <row r="134" spans="2:14">
      <c r="B134" s="4"/>
      <c r="C134" s="201"/>
      <c r="D134" s="175"/>
      <c r="E134" s="197"/>
      <c r="F134" s="383" t="s">
        <v>190</v>
      </c>
      <c r="G134" s="383"/>
      <c r="H134" s="5"/>
      <c r="I134" s="167" t="s">
        <v>2</v>
      </c>
      <c r="J134" s="199"/>
      <c r="K134" s="167" t="s">
        <v>189</v>
      </c>
      <c r="L134" s="199"/>
      <c r="M134" s="5"/>
      <c r="N134" s="6"/>
    </row>
    <row r="135" spans="2:14">
      <c r="B135" s="4"/>
      <c r="C135" s="201"/>
      <c r="D135" s="175"/>
      <c r="E135" s="197"/>
      <c r="F135" s="5" t="s">
        <v>191</v>
      </c>
      <c r="G135" s="5"/>
      <c r="H135" s="5"/>
      <c r="I135" s="167" t="s">
        <v>2</v>
      </c>
      <c r="J135" s="199"/>
      <c r="K135" s="167" t="s">
        <v>189</v>
      </c>
      <c r="L135" s="199"/>
      <c r="M135" s="5"/>
      <c r="N135" s="6"/>
    </row>
    <row r="136" spans="2:14">
      <c r="B136" s="4"/>
      <c r="C136" s="201"/>
      <c r="D136" s="175"/>
      <c r="E136" s="197"/>
      <c r="F136" s="5" t="s">
        <v>192</v>
      </c>
      <c r="G136" s="5"/>
      <c r="H136" s="5"/>
      <c r="I136" s="167" t="s">
        <v>2</v>
      </c>
      <c r="J136" s="199"/>
      <c r="K136" s="167" t="s">
        <v>189</v>
      </c>
      <c r="L136" s="199"/>
      <c r="M136" s="5"/>
      <c r="N136" s="6"/>
    </row>
    <row r="137" spans="2:14">
      <c r="B137" s="4"/>
      <c r="C137" s="201"/>
      <c r="D137" s="175"/>
      <c r="E137" s="197"/>
      <c r="F137" s="5" t="s">
        <v>193</v>
      </c>
      <c r="G137" s="5"/>
      <c r="H137" s="5"/>
      <c r="I137" s="167" t="s">
        <v>2</v>
      </c>
      <c r="J137" s="199"/>
      <c r="K137" s="167" t="s">
        <v>189</v>
      </c>
      <c r="L137" s="237">
        <f>Pasivet!G14</f>
        <v>0</v>
      </c>
      <c r="M137" s="5"/>
      <c r="N137" s="6"/>
    </row>
    <row r="138" spans="2:14">
      <c r="B138" s="4"/>
      <c r="C138" s="201"/>
      <c r="D138" s="175"/>
      <c r="E138" s="197"/>
      <c r="F138" s="5" t="s">
        <v>194</v>
      </c>
      <c r="G138" s="5"/>
      <c r="H138" s="5"/>
      <c r="I138" s="167" t="s">
        <v>2</v>
      </c>
      <c r="J138" s="199"/>
      <c r="K138" s="167" t="s">
        <v>189</v>
      </c>
      <c r="L138" s="199"/>
      <c r="M138" s="5"/>
      <c r="N138" s="6"/>
    </row>
    <row r="139" spans="2:14">
      <c r="B139" s="4"/>
      <c r="C139" s="201"/>
      <c r="D139" s="175"/>
      <c r="E139" s="197"/>
      <c r="F139" s="384" t="s">
        <v>195</v>
      </c>
      <c r="G139" s="384"/>
      <c r="H139" s="5"/>
      <c r="I139" s="167" t="s">
        <v>2</v>
      </c>
      <c r="J139" s="199"/>
      <c r="K139" s="167" t="s">
        <v>189</v>
      </c>
      <c r="L139" s="199"/>
      <c r="M139" s="5"/>
      <c r="N139" s="6"/>
    </row>
    <row r="140" spans="2:14">
      <c r="B140" s="4"/>
      <c r="C140" s="201"/>
      <c r="D140" s="175"/>
      <c r="E140" s="197"/>
      <c r="F140" s="200" t="s">
        <v>218</v>
      </c>
      <c r="G140" s="5"/>
      <c r="H140" s="5"/>
      <c r="I140" s="167" t="s">
        <v>2</v>
      </c>
      <c r="J140" s="199"/>
      <c r="K140" s="167" t="s">
        <v>189</v>
      </c>
      <c r="L140" s="199"/>
      <c r="M140" s="5"/>
      <c r="N140" s="6"/>
    </row>
    <row r="141" spans="2:14">
      <c r="B141" s="4"/>
      <c r="C141" s="201"/>
      <c r="D141" s="175"/>
      <c r="E141" s="197"/>
      <c r="F141" s="200" t="s">
        <v>197</v>
      </c>
      <c r="G141" s="5"/>
      <c r="H141" s="5"/>
      <c r="I141" s="167" t="s">
        <v>2</v>
      </c>
      <c r="J141" s="199"/>
      <c r="K141" s="167" t="s">
        <v>189</v>
      </c>
      <c r="L141" s="199"/>
      <c r="M141" s="5"/>
      <c r="N141" s="6"/>
    </row>
    <row r="142" spans="2:14">
      <c r="B142" s="4"/>
      <c r="C142" s="201"/>
      <c r="D142" s="175"/>
      <c r="E142" s="197"/>
      <c r="F142" s="198"/>
      <c r="G142" s="175"/>
      <c r="H142" s="175"/>
      <c r="I142" s="175"/>
      <c r="J142" s="5"/>
      <c r="K142" s="22"/>
      <c r="L142" s="5"/>
      <c r="M142" s="5"/>
      <c r="N142" s="6"/>
    </row>
    <row r="143" spans="2:14">
      <c r="B143" s="4"/>
      <c r="C143" s="201">
        <v>46</v>
      </c>
      <c r="D143" s="175"/>
      <c r="E143" s="197" t="s">
        <v>120</v>
      </c>
      <c r="F143" s="198" t="s">
        <v>162</v>
      </c>
      <c r="G143" s="175"/>
      <c r="H143" s="175"/>
      <c r="I143" s="175"/>
      <c r="J143" s="5"/>
      <c r="K143" s="22" t="s">
        <v>207</v>
      </c>
      <c r="L143" s="238">
        <f>Pasivet!G15</f>
        <v>2292576</v>
      </c>
      <c r="M143" s="5"/>
      <c r="N143" s="6"/>
    </row>
    <row r="144" spans="2:14">
      <c r="B144" s="4"/>
      <c r="C144" s="201"/>
      <c r="D144" s="175"/>
      <c r="E144" s="197"/>
      <c r="F144" s="198"/>
      <c r="G144" s="175"/>
      <c r="H144" s="175"/>
      <c r="I144" s="175"/>
      <c r="J144" s="5"/>
      <c r="K144" s="22"/>
      <c r="L144" s="5"/>
      <c r="M144" s="5"/>
      <c r="N144" s="6"/>
    </row>
    <row r="145" spans="2:14">
      <c r="B145" s="4"/>
      <c r="C145" s="201">
        <v>47</v>
      </c>
      <c r="D145" s="175"/>
      <c r="E145" s="197" t="s">
        <v>120</v>
      </c>
      <c r="F145" s="198" t="s">
        <v>128</v>
      </c>
      <c r="G145" s="175"/>
      <c r="H145" s="175"/>
      <c r="I145" s="175"/>
      <c r="J145" s="5"/>
      <c r="K145" s="22" t="s">
        <v>207</v>
      </c>
      <c r="L145" s="238">
        <f>Pasivet!G16</f>
        <v>748</v>
      </c>
      <c r="M145" s="5"/>
      <c r="N145" s="6"/>
    </row>
    <row r="146" spans="2:14">
      <c r="B146" s="4"/>
      <c r="C146" s="201"/>
      <c r="D146" s="175"/>
      <c r="E146" s="197"/>
      <c r="F146" s="198"/>
      <c r="G146" s="175"/>
      <c r="H146" s="175"/>
      <c r="I146" s="175"/>
      <c r="J146" s="5"/>
      <c r="K146" s="22"/>
      <c r="M146" s="5"/>
      <c r="N146" s="6"/>
    </row>
    <row r="147" spans="2:14">
      <c r="B147" s="4"/>
      <c r="C147" s="201">
        <v>48</v>
      </c>
      <c r="D147" s="175"/>
      <c r="E147" s="197" t="s">
        <v>120</v>
      </c>
      <c r="F147" s="198" t="s">
        <v>129</v>
      </c>
      <c r="G147" s="175"/>
      <c r="H147" s="175"/>
      <c r="I147" s="175"/>
      <c r="J147" s="5"/>
      <c r="K147" s="22" t="s">
        <v>207</v>
      </c>
      <c r="L147" s="238">
        <f>Pasivet!G17</f>
        <v>0</v>
      </c>
      <c r="M147" s="5"/>
      <c r="N147" s="6"/>
    </row>
    <row r="148" spans="2:14">
      <c r="B148" s="4"/>
      <c r="C148" s="201"/>
      <c r="D148" s="175"/>
      <c r="E148" s="197"/>
      <c r="F148" s="198"/>
      <c r="G148" s="175"/>
      <c r="H148" s="175"/>
      <c r="I148" s="175"/>
      <c r="J148" s="5"/>
      <c r="K148" s="22"/>
      <c r="L148" s="5"/>
      <c r="M148" s="5"/>
      <c r="N148" s="6"/>
    </row>
    <row r="149" spans="2:14">
      <c r="B149" s="4"/>
      <c r="C149" s="201">
        <v>49</v>
      </c>
      <c r="D149" s="175"/>
      <c r="E149" s="197" t="s">
        <v>120</v>
      </c>
      <c r="F149" s="198" t="s">
        <v>130</v>
      </c>
      <c r="G149" s="175"/>
      <c r="H149" s="175"/>
      <c r="I149" s="175"/>
      <c r="J149" s="5"/>
      <c r="K149" s="22" t="s">
        <v>207</v>
      </c>
      <c r="L149" s="5"/>
      <c r="M149" s="5"/>
      <c r="N149" s="6"/>
    </row>
    <row r="150" spans="2:14">
      <c r="B150" s="4"/>
      <c r="C150" s="201"/>
      <c r="D150" s="175"/>
      <c r="E150" s="197"/>
      <c r="F150" s="198"/>
      <c r="G150" s="175"/>
      <c r="H150" s="175"/>
      <c r="I150" s="175"/>
      <c r="J150" s="5"/>
      <c r="K150" s="22"/>
      <c r="L150" s="5"/>
      <c r="M150" s="5"/>
      <c r="N150" s="6"/>
    </row>
    <row r="151" spans="2:14">
      <c r="B151" s="4"/>
      <c r="C151" s="201">
        <v>50</v>
      </c>
      <c r="D151" s="175"/>
      <c r="E151" s="197" t="s">
        <v>120</v>
      </c>
      <c r="F151" s="198" t="s">
        <v>131</v>
      </c>
      <c r="G151" s="175"/>
      <c r="H151" s="175"/>
      <c r="I151" s="175"/>
      <c r="J151" s="5"/>
      <c r="K151" s="22" t="s">
        <v>207</v>
      </c>
      <c r="L151" s="5"/>
      <c r="M151" s="5"/>
      <c r="N151" s="6"/>
    </row>
    <row r="152" spans="2:14">
      <c r="B152" s="4"/>
      <c r="C152" s="201"/>
      <c r="D152" s="175"/>
      <c r="E152" s="197"/>
      <c r="F152" s="198"/>
      <c r="G152" s="175"/>
      <c r="H152" s="175"/>
      <c r="I152" s="175"/>
      <c r="J152" s="5"/>
      <c r="K152" s="22"/>
      <c r="L152" s="5"/>
      <c r="M152" s="5"/>
      <c r="N152" s="6"/>
    </row>
    <row r="153" spans="2:14">
      <c r="B153" s="4"/>
      <c r="C153" s="201">
        <v>51</v>
      </c>
      <c r="D153" s="175"/>
      <c r="E153" s="197" t="s">
        <v>120</v>
      </c>
      <c r="F153" s="198" t="s">
        <v>132</v>
      </c>
      <c r="G153" s="175"/>
      <c r="H153" s="175"/>
      <c r="I153" s="175"/>
      <c r="J153" s="5"/>
      <c r="K153" s="22" t="s">
        <v>207</v>
      </c>
      <c r="L153" s="5"/>
      <c r="M153" s="5"/>
      <c r="N153" s="6"/>
    </row>
    <row r="154" spans="2:14">
      <c r="B154" s="4"/>
      <c r="C154" s="201"/>
      <c r="D154" s="175"/>
      <c r="E154" s="197"/>
      <c r="F154" s="198"/>
      <c r="G154" s="175"/>
      <c r="H154" s="175"/>
      <c r="I154" s="175"/>
      <c r="J154" s="5"/>
      <c r="K154" s="22"/>
      <c r="L154" s="5"/>
      <c r="M154" s="5"/>
      <c r="N154" s="6"/>
    </row>
    <row r="155" spans="2:14">
      <c r="B155" s="4"/>
      <c r="C155" s="201">
        <v>52</v>
      </c>
      <c r="D155" s="175"/>
      <c r="E155" s="197" t="s">
        <v>120</v>
      </c>
      <c r="F155" s="198" t="s">
        <v>126</v>
      </c>
      <c r="G155" s="175"/>
      <c r="H155" s="175"/>
      <c r="I155" s="175"/>
      <c r="J155" s="5"/>
      <c r="K155" s="22" t="s">
        <v>207</v>
      </c>
      <c r="L155" s="239">
        <f>Pasivet!G21</f>
        <v>9254761.3099999987</v>
      </c>
      <c r="M155" s="5"/>
      <c r="N155" s="6"/>
    </row>
    <row r="156" spans="2:14">
      <c r="B156" s="4"/>
      <c r="C156" s="201"/>
      <c r="D156" s="175"/>
      <c r="E156" s="197"/>
      <c r="F156" s="198"/>
      <c r="G156" s="175"/>
      <c r="H156" s="175"/>
      <c r="I156" s="175"/>
      <c r="J156" s="5"/>
      <c r="K156" s="22"/>
      <c r="L156" s="5"/>
      <c r="M156" s="5"/>
      <c r="N156" s="6"/>
    </row>
    <row r="157" spans="2:14">
      <c r="B157" s="4"/>
      <c r="C157" s="201">
        <v>53</v>
      </c>
      <c r="D157" s="175"/>
      <c r="E157" s="197" t="s">
        <v>120</v>
      </c>
      <c r="F157" s="198" t="s">
        <v>135</v>
      </c>
      <c r="G157" s="175"/>
      <c r="H157" s="175"/>
      <c r="I157" s="175"/>
      <c r="J157" s="5"/>
      <c r="K157" s="22" t="s">
        <v>207</v>
      </c>
      <c r="L157" s="5"/>
      <c r="M157" s="5"/>
      <c r="N157" s="6"/>
    </row>
    <row r="158" spans="2:14">
      <c r="B158" s="4"/>
      <c r="C158" s="201"/>
      <c r="D158" s="175"/>
      <c r="E158" s="197"/>
      <c r="F158" s="198"/>
      <c r="G158" s="175"/>
      <c r="H158" s="175"/>
      <c r="I158" s="175"/>
      <c r="J158" s="5"/>
      <c r="K158" s="22"/>
      <c r="L158" s="5"/>
      <c r="M158" s="5"/>
      <c r="N158" s="6"/>
    </row>
    <row r="159" spans="2:14">
      <c r="B159" s="4"/>
      <c r="C159" s="201">
        <v>54</v>
      </c>
      <c r="D159" s="175"/>
      <c r="E159" s="197" t="s">
        <v>120</v>
      </c>
      <c r="F159" s="198" t="s">
        <v>134</v>
      </c>
      <c r="G159" s="175"/>
      <c r="H159" s="175"/>
      <c r="I159" s="175"/>
      <c r="J159" s="5"/>
      <c r="K159" s="22" t="s">
        <v>207</v>
      </c>
      <c r="L159" s="5"/>
      <c r="M159" s="5"/>
      <c r="N159" s="6"/>
    </row>
    <row r="160" spans="2:14">
      <c r="B160" s="4"/>
      <c r="C160" s="201"/>
      <c r="D160" s="175"/>
      <c r="E160" s="197"/>
      <c r="F160" s="198"/>
      <c r="G160" s="175"/>
      <c r="H160" s="175"/>
      <c r="I160" s="175"/>
      <c r="J160" s="5"/>
      <c r="K160" s="22"/>
      <c r="L160" s="5"/>
      <c r="M160" s="5"/>
      <c r="N160" s="6"/>
    </row>
    <row r="161" spans="2:14">
      <c r="B161" s="4"/>
      <c r="C161" s="201">
        <v>55</v>
      </c>
      <c r="D161" s="175"/>
      <c r="E161" s="170">
        <v>4</v>
      </c>
      <c r="F161" s="206" t="s">
        <v>28</v>
      </c>
      <c r="G161" s="178"/>
      <c r="H161" s="175"/>
      <c r="I161" s="175"/>
      <c r="J161" s="5"/>
      <c r="K161" s="22" t="s">
        <v>207</v>
      </c>
      <c r="L161" s="5"/>
      <c r="M161" s="5"/>
      <c r="N161" s="6"/>
    </row>
    <row r="162" spans="2:14">
      <c r="B162" s="4"/>
      <c r="C162" s="201"/>
      <c r="D162" s="175"/>
      <c r="E162" s="170"/>
      <c r="F162" s="206"/>
      <c r="G162" s="178"/>
      <c r="H162" s="175"/>
      <c r="I162" s="175"/>
      <c r="J162" s="5"/>
      <c r="K162" s="22"/>
      <c r="L162" s="5"/>
      <c r="M162" s="5"/>
      <c r="N162" s="6"/>
    </row>
    <row r="163" spans="2:14">
      <c r="B163" s="4"/>
      <c r="C163" s="201">
        <v>56</v>
      </c>
      <c r="D163" s="175"/>
      <c r="E163" s="170">
        <v>5</v>
      </c>
      <c r="F163" s="206" t="s">
        <v>163</v>
      </c>
      <c r="G163" s="178"/>
      <c r="H163" s="175"/>
      <c r="I163" s="175"/>
      <c r="J163" s="5"/>
      <c r="K163" s="22" t="s">
        <v>207</v>
      </c>
      <c r="L163" s="5"/>
      <c r="M163" s="5"/>
      <c r="N163" s="6"/>
    </row>
    <row r="164" spans="2:14">
      <c r="B164" s="4"/>
      <c r="C164" s="201"/>
      <c r="D164" s="175"/>
      <c r="E164" s="170"/>
      <c r="F164" s="206"/>
      <c r="G164" s="178"/>
      <c r="H164" s="175"/>
      <c r="I164" s="175"/>
      <c r="J164" s="5"/>
      <c r="K164" s="22"/>
      <c r="L164" s="5"/>
      <c r="M164" s="5"/>
      <c r="N164" s="6"/>
    </row>
    <row r="165" spans="2:14">
      <c r="B165" s="4"/>
      <c r="C165" s="201"/>
      <c r="D165" s="175"/>
      <c r="E165" s="219" t="s">
        <v>4</v>
      </c>
      <c r="F165" s="171" t="s">
        <v>219</v>
      </c>
      <c r="G165" s="171"/>
      <c r="H165" s="175"/>
      <c r="I165" s="175"/>
      <c r="J165" s="5"/>
      <c r="K165" s="22" t="s">
        <v>207</v>
      </c>
      <c r="L165" s="5"/>
      <c r="M165" s="5"/>
      <c r="N165" s="6"/>
    </row>
    <row r="166" spans="2:14">
      <c r="B166" s="4"/>
      <c r="C166" s="201"/>
      <c r="D166" s="175"/>
      <c r="E166" s="219"/>
      <c r="F166" s="171"/>
      <c r="G166" s="171"/>
      <c r="H166" s="175"/>
      <c r="I166" s="175"/>
      <c r="J166" s="5"/>
      <c r="K166" s="22"/>
      <c r="L166" s="5"/>
      <c r="M166" s="5"/>
      <c r="N166" s="6"/>
    </row>
    <row r="167" spans="2:14">
      <c r="B167" s="4"/>
      <c r="C167" s="201">
        <v>58</v>
      </c>
      <c r="D167" s="175"/>
      <c r="E167" s="170">
        <v>1</v>
      </c>
      <c r="F167" s="206" t="s">
        <v>33</v>
      </c>
      <c r="G167" s="171"/>
      <c r="H167" s="175"/>
      <c r="I167" s="175"/>
      <c r="J167" s="5"/>
      <c r="K167" s="22" t="s">
        <v>207</v>
      </c>
      <c r="L167" s="5"/>
      <c r="M167" s="5"/>
      <c r="N167" s="6"/>
    </row>
    <row r="168" spans="2:14">
      <c r="B168" s="4"/>
      <c r="C168" s="201"/>
      <c r="D168" s="175"/>
      <c r="E168" s="170"/>
      <c r="F168" s="206"/>
      <c r="G168" s="171"/>
      <c r="H168" s="175"/>
      <c r="I168" s="175"/>
      <c r="J168" s="5"/>
      <c r="K168" s="22"/>
      <c r="L168" s="5"/>
      <c r="M168" s="5"/>
      <c r="N168" s="6"/>
    </row>
    <row r="169" spans="2:14">
      <c r="B169" s="4"/>
      <c r="C169" s="201">
        <v>59</v>
      </c>
      <c r="D169" s="175"/>
      <c r="E169" s="197" t="s">
        <v>120</v>
      </c>
      <c r="F169" s="198" t="s">
        <v>34</v>
      </c>
      <c r="G169" s="175"/>
      <c r="H169" s="175"/>
      <c r="I169" s="175"/>
      <c r="J169" s="5"/>
      <c r="K169" s="22" t="s">
        <v>207</v>
      </c>
      <c r="L169" s="5"/>
      <c r="M169" s="5"/>
      <c r="N169" s="6"/>
    </row>
    <row r="170" spans="2:14">
      <c r="B170" s="4"/>
      <c r="C170" s="201"/>
      <c r="D170" s="175"/>
      <c r="E170" s="197"/>
      <c r="F170" s="198"/>
      <c r="G170" s="175"/>
      <c r="H170" s="175"/>
      <c r="I170" s="175"/>
      <c r="J170" s="5"/>
      <c r="K170" s="22"/>
      <c r="L170" s="5"/>
      <c r="M170" s="5"/>
      <c r="N170" s="6"/>
    </row>
    <row r="171" spans="2:14">
      <c r="B171" s="4"/>
      <c r="C171" s="201">
        <v>60</v>
      </c>
      <c r="D171" s="175"/>
      <c r="E171" s="197" t="s">
        <v>120</v>
      </c>
      <c r="F171" s="198" t="s">
        <v>31</v>
      </c>
      <c r="G171" s="175"/>
      <c r="H171" s="175"/>
      <c r="I171" s="175"/>
      <c r="J171" s="5"/>
      <c r="K171" s="22" t="s">
        <v>207</v>
      </c>
      <c r="L171" s="5"/>
      <c r="M171" s="5"/>
      <c r="N171" s="6"/>
    </row>
    <row r="172" spans="2:14">
      <c r="B172" s="4"/>
      <c r="C172" s="201"/>
      <c r="D172" s="175"/>
      <c r="E172" s="197"/>
      <c r="F172" s="198"/>
      <c r="G172" s="175"/>
      <c r="H172" s="175"/>
      <c r="I172" s="175"/>
      <c r="J172" s="5"/>
      <c r="K172" s="22"/>
      <c r="L172" s="5"/>
      <c r="M172" s="5"/>
      <c r="N172" s="6"/>
    </row>
    <row r="173" spans="2:14">
      <c r="B173" s="4"/>
      <c r="C173" s="201">
        <v>61</v>
      </c>
      <c r="D173" s="175"/>
      <c r="E173" s="170">
        <v>2</v>
      </c>
      <c r="F173" s="206" t="s">
        <v>35</v>
      </c>
      <c r="G173" s="178"/>
      <c r="H173" s="175"/>
      <c r="I173" s="175"/>
      <c r="J173" s="5"/>
      <c r="K173" s="22" t="s">
        <v>207</v>
      </c>
      <c r="L173" s="5"/>
      <c r="M173" s="5"/>
      <c r="N173" s="6"/>
    </row>
    <row r="174" spans="2:14">
      <c r="B174" s="4"/>
      <c r="C174" s="201"/>
      <c r="D174" s="175"/>
      <c r="E174" s="170"/>
      <c r="F174" s="206"/>
      <c r="G174" s="178"/>
      <c r="H174" s="175"/>
      <c r="I174" s="175"/>
      <c r="J174" s="5"/>
      <c r="K174" s="22"/>
      <c r="L174" s="5"/>
      <c r="M174" s="5"/>
      <c r="N174" s="6"/>
    </row>
    <row r="175" spans="2:14">
      <c r="B175" s="4"/>
      <c r="C175" s="201">
        <v>62</v>
      </c>
      <c r="D175" s="175"/>
      <c r="E175" s="170">
        <v>3</v>
      </c>
      <c r="F175" s="206" t="s">
        <v>28</v>
      </c>
      <c r="G175" s="178"/>
      <c r="H175" s="175"/>
      <c r="I175" s="175"/>
      <c r="J175" s="5"/>
      <c r="K175" s="22" t="s">
        <v>207</v>
      </c>
      <c r="L175" s="5"/>
      <c r="M175" s="5"/>
      <c r="N175" s="6"/>
    </row>
    <row r="176" spans="2:14">
      <c r="B176" s="4"/>
      <c r="C176" s="201"/>
      <c r="D176" s="175"/>
      <c r="E176" s="170"/>
      <c r="F176" s="206"/>
      <c r="G176" s="178"/>
      <c r="H176" s="175"/>
      <c r="I176" s="175"/>
      <c r="J176" s="5"/>
      <c r="K176" s="22"/>
      <c r="L176" s="5"/>
      <c r="M176" s="5"/>
      <c r="N176" s="6"/>
    </row>
    <row r="177" spans="2:14">
      <c r="B177" s="4"/>
      <c r="C177" s="201">
        <v>63</v>
      </c>
      <c r="D177" s="175"/>
      <c r="E177" s="170">
        <v>4</v>
      </c>
      <c r="F177" s="206" t="s">
        <v>36</v>
      </c>
      <c r="G177" s="178"/>
      <c r="H177" s="175"/>
      <c r="I177" s="175"/>
      <c r="J177" s="5"/>
      <c r="K177" s="22" t="s">
        <v>207</v>
      </c>
      <c r="L177" s="5"/>
      <c r="M177" s="5"/>
      <c r="N177" s="6"/>
    </row>
    <row r="178" spans="2:14">
      <c r="B178" s="4"/>
      <c r="C178" s="201"/>
      <c r="D178" s="175"/>
      <c r="E178" s="170"/>
      <c r="F178" s="206"/>
      <c r="G178" s="178"/>
      <c r="H178" s="175"/>
      <c r="I178" s="175"/>
      <c r="J178" s="5"/>
      <c r="K178" s="22"/>
      <c r="L178" s="5"/>
      <c r="M178" s="5"/>
      <c r="N178" s="6"/>
    </row>
    <row r="179" spans="2:14">
      <c r="B179" s="4"/>
      <c r="C179" s="201"/>
      <c r="D179" s="175"/>
      <c r="E179" s="219" t="s">
        <v>37</v>
      </c>
      <c r="F179" s="171" t="s">
        <v>220</v>
      </c>
      <c r="G179" s="171"/>
      <c r="H179" s="175"/>
      <c r="I179" s="175"/>
      <c r="J179" s="5"/>
      <c r="K179" s="22" t="s">
        <v>207</v>
      </c>
      <c r="L179" s="5"/>
      <c r="M179" s="5"/>
      <c r="N179" s="6"/>
    </row>
    <row r="180" spans="2:14">
      <c r="B180" s="4"/>
      <c r="C180" s="201"/>
      <c r="D180" s="175"/>
      <c r="E180" s="219"/>
      <c r="F180" s="171"/>
      <c r="G180" s="171"/>
      <c r="H180" s="175"/>
      <c r="I180" s="175"/>
      <c r="J180" s="5"/>
      <c r="K180" s="22"/>
      <c r="L180" s="5"/>
      <c r="M180" s="5"/>
      <c r="N180" s="6"/>
    </row>
    <row r="181" spans="2:14">
      <c r="B181" s="4"/>
      <c r="C181" s="201">
        <v>66</v>
      </c>
      <c r="D181" s="175"/>
      <c r="E181" s="170">
        <v>1</v>
      </c>
      <c r="F181" s="206" t="s">
        <v>39</v>
      </c>
      <c r="G181" s="178"/>
      <c r="H181" s="175"/>
      <c r="I181" s="175"/>
      <c r="J181" s="5"/>
      <c r="K181" s="22" t="s">
        <v>207</v>
      </c>
      <c r="L181" s="5"/>
      <c r="M181" s="5"/>
      <c r="N181" s="6"/>
    </row>
    <row r="182" spans="2:14">
      <c r="B182" s="4"/>
      <c r="C182" s="201"/>
      <c r="D182" s="175"/>
      <c r="E182" s="170"/>
      <c r="F182" s="206"/>
      <c r="G182" s="178"/>
      <c r="H182" s="175"/>
      <c r="I182" s="175"/>
      <c r="J182" s="5"/>
      <c r="K182" s="22"/>
      <c r="L182" s="5"/>
      <c r="M182" s="5"/>
      <c r="N182" s="6"/>
    </row>
    <row r="183" spans="2:14">
      <c r="B183" s="4"/>
      <c r="C183" s="201">
        <v>67</v>
      </c>
      <c r="D183" s="175"/>
      <c r="E183" s="170">
        <v>2</v>
      </c>
      <c r="F183" s="206" t="s">
        <v>40</v>
      </c>
      <c r="G183" s="178"/>
      <c r="H183" s="175"/>
      <c r="I183" s="175"/>
      <c r="J183" s="5"/>
      <c r="K183" s="22" t="s">
        <v>207</v>
      </c>
      <c r="L183" s="5"/>
      <c r="M183" s="5"/>
      <c r="N183" s="6"/>
    </row>
    <row r="184" spans="2:14">
      <c r="B184" s="4"/>
      <c r="C184" s="201"/>
      <c r="D184" s="175"/>
      <c r="E184" s="170"/>
      <c r="F184" s="206"/>
      <c r="G184" s="178"/>
      <c r="H184" s="175"/>
      <c r="I184" s="175"/>
      <c r="J184" s="5"/>
      <c r="K184" s="22"/>
      <c r="L184" s="5"/>
      <c r="M184" s="5"/>
      <c r="N184" s="6"/>
    </row>
    <row r="185" spans="2:14">
      <c r="B185" s="4"/>
      <c r="C185" s="201">
        <v>68</v>
      </c>
      <c r="D185" s="175"/>
      <c r="E185" s="170">
        <v>3</v>
      </c>
      <c r="F185" s="206" t="s">
        <v>41</v>
      </c>
      <c r="G185" s="178"/>
      <c r="H185" s="175"/>
      <c r="I185" s="175"/>
      <c r="J185" s="5"/>
      <c r="K185" s="22" t="s">
        <v>207</v>
      </c>
      <c r="L185" s="239">
        <f>Pasivet!G37</f>
        <v>100000</v>
      </c>
      <c r="M185" s="5"/>
      <c r="N185" s="6"/>
    </row>
    <row r="186" spans="2:14">
      <c r="B186" s="4"/>
      <c r="C186" s="201"/>
      <c r="D186" s="175"/>
      <c r="E186" s="170"/>
      <c r="F186" s="206"/>
      <c r="G186" s="178"/>
      <c r="H186" s="175"/>
      <c r="I186" s="175"/>
      <c r="J186" s="5"/>
      <c r="K186" s="22"/>
      <c r="L186" s="5"/>
      <c r="M186" s="5"/>
      <c r="N186" s="6"/>
    </row>
    <row r="187" spans="2:14">
      <c r="B187" s="4"/>
      <c r="C187" s="201">
        <v>69</v>
      </c>
      <c r="D187" s="175"/>
      <c r="E187" s="170">
        <v>4</v>
      </c>
      <c r="F187" s="206" t="s">
        <v>42</v>
      </c>
      <c r="G187" s="178"/>
      <c r="H187" s="175"/>
      <c r="I187" s="175"/>
      <c r="J187" s="5"/>
      <c r="K187" s="22" t="s">
        <v>207</v>
      </c>
      <c r="L187" s="5"/>
      <c r="M187" s="5"/>
      <c r="N187" s="6"/>
    </row>
    <row r="188" spans="2:14">
      <c r="B188" s="4"/>
      <c r="C188" s="201"/>
      <c r="D188" s="175"/>
      <c r="E188" s="170"/>
      <c r="F188" s="206"/>
      <c r="G188" s="178"/>
      <c r="H188" s="175"/>
      <c r="I188" s="175"/>
      <c r="J188" s="5"/>
      <c r="K188" s="22"/>
      <c r="L188" s="5"/>
      <c r="M188" s="5"/>
      <c r="N188" s="6"/>
    </row>
    <row r="189" spans="2:14">
      <c r="B189" s="4"/>
      <c r="C189" s="201">
        <v>70</v>
      </c>
      <c r="D189" s="175"/>
      <c r="E189" s="170">
        <v>5</v>
      </c>
      <c r="F189" s="206" t="s">
        <v>136</v>
      </c>
      <c r="G189" s="178"/>
      <c r="H189" s="175"/>
      <c r="I189" s="175"/>
      <c r="J189" s="5"/>
      <c r="K189" s="22" t="s">
        <v>207</v>
      </c>
      <c r="L189" s="5"/>
      <c r="M189" s="5"/>
      <c r="N189" s="6"/>
    </row>
    <row r="190" spans="2:14">
      <c r="B190" s="4"/>
      <c r="C190" s="201"/>
      <c r="D190" s="175"/>
      <c r="E190" s="170"/>
      <c r="F190" s="206"/>
      <c r="G190" s="178"/>
      <c r="H190" s="175"/>
      <c r="I190" s="175"/>
      <c r="J190" s="5"/>
      <c r="K190" s="22"/>
      <c r="L190" s="5"/>
      <c r="M190" s="5"/>
      <c r="N190" s="6"/>
    </row>
    <row r="191" spans="2:14">
      <c r="B191" s="4"/>
      <c r="C191" s="201">
        <v>71</v>
      </c>
      <c r="D191" s="175"/>
      <c r="E191" s="170">
        <v>6</v>
      </c>
      <c r="F191" s="206" t="s">
        <v>43</v>
      </c>
      <c r="G191" s="178"/>
      <c r="H191" s="175"/>
      <c r="I191" s="175"/>
      <c r="J191" s="5"/>
      <c r="K191" s="22" t="s">
        <v>207</v>
      </c>
      <c r="L191" s="238"/>
      <c r="M191" s="5"/>
      <c r="N191" s="6"/>
    </row>
    <row r="192" spans="2:14">
      <c r="B192" s="4"/>
      <c r="C192" s="201"/>
      <c r="D192" s="175"/>
      <c r="E192" s="170"/>
      <c r="F192" s="206"/>
      <c r="G192" s="178"/>
      <c r="H192" s="175"/>
      <c r="I192" s="175"/>
      <c r="J192" s="5"/>
      <c r="K192" s="22"/>
      <c r="L192" s="5"/>
      <c r="M192" s="5"/>
      <c r="N192" s="6"/>
    </row>
    <row r="193" spans="2:14">
      <c r="B193" s="4"/>
      <c r="C193" s="201">
        <v>72</v>
      </c>
      <c r="D193" s="175"/>
      <c r="E193" s="170">
        <v>7</v>
      </c>
      <c r="F193" s="206" t="s">
        <v>44</v>
      </c>
      <c r="G193" s="178"/>
      <c r="H193" s="175"/>
      <c r="I193" s="175"/>
      <c r="J193" s="5"/>
      <c r="K193" s="22" t="s">
        <v>207</v>
      </c>
      <c r="L193" s="238"/>
      <c r="M193" s="5"/>
      <c r="N193" s="6"/>
    </row>
    <row r="194" spans="2:14">
      <c r="B194" s="4"/>
      <c r="C194" s="201"/>
      <c r="D194" s="175"/>
      <c r="E194" s="170"/>
      <c r="F194" s="206"/>
      <c r="G194" s="178"/>
      <c r="H194" s="175"/>
      <c r="I194" s="175"/>
      <c r="J194" s="5"/>
      <c r="K194" s="22"/>
      <c r="L194" s="5"/>
      <c r="M194" s="5"/>
      <c r="N194" s="6"/>
    </row>
    <row r="195" spans="2:14">
      <c r="B195" s="4"/>
      <c r="C195" s="201">
        <v>73</v>
      </c>
      <c r="D195" s="175"/>
      <c r="E195" s="170">
        <v>8</v>
      </c>
      <c r="F195" s="206" t="s">
        <v>45</v>
      </c>
      <c r="G195" s="178"/>
      <c r="H195" s="175"/>
      <c r="I195" s="175"/>
      <c r="J195" s="5"/>
      <c r="K195" s="22" t="s">
        <v>207</v>
      </c>
      <c r="L195" s="238"/>
      <c r="M195" s="5"/>
      <c r="N195" s="6"/>
    </row>
    <row r="196" spans="2:14">
      <c r="B196" s="4"/>
      <c r="C196" s="201"/>
      <c r="D196" s="175"/>
      <c r="E196" s="170"/>
      <c r="F196" s="206"/>
      <c r="G196" s="178"/>
      <c r="H196" s="175"/>
      <c r="I196" s="175"/>
      <c r="J196" s="5"/>
      <c r="K196" s="22"/>
      <c r="L196" s="5"/>
      <c r="M196" s="5"/>
      <c r="N196" s="6"/>
    </row>
    <row r="197" spans="2:14">
      <c r="B197" s="4"/>
      <c r="C197" s="201">
        <v>74</v>
      </c>
      <c r="D197" s="175"/>
      <c r="E197" s="170">
        <v>9</v>
      </c>
      <c r="F197" s="206" t="s">
        <v>46</v>
      </c>
      <c r="G197" s="178"/>
      <c r="H197" s="175"/>
      <c r="I197" s="175"/>
      <c r="J197" s="5"/>
      <c r="K197" s="22" t="s">
        <v>207</v>
      </c>
      <c r="L197" s="239">
        <f>Pasivet!G43</f>
        <v>0</v>
      </c>
      <c r="M197" s="5"/>
      <c r="N197" s="6"/>
    </row>
    <row r="198" spans="2:14">
      <c r="B198" s="4"/>
      <c r="C198" s="201"/>
      <c r="D198" s="175"/>
      <c r="E198" s="170"/>
      <c r="F198" s="206"/>
      <c r="G198" s="178"/>
      <c r="H198" s="175"/>
      <c r="I198" s="175"/>
      <c r="J198" s="5"/>
      <c r="K198" s="22"/>
      <c r="L198" s="5"/>
      <c r="M198" s="5"/>
      <c r="N198" s="6"/>
    </row>
    <row r="199" spans="2:14">
      <c r="B199" s="4"/>
      <c r="C199" s="201">
        <v>75</v>
      </c>
      <c r="D199" s="175"/>
      <c r="E199" s="170">
        <v>10</v>
      </c>
      <c r="F199" s="206" t="s">
        <v>47</v>
      </c>
      <c r="G199" s="178"/>
      <c r="H199" s="175"/>
      <c r="I199" s="175"/>
      <c r="J199" s="5"/>
      <c r="K199" s="22"/>
      <c r="L199" s="239">
        <f>Rez.2!G27</f>
        <v>0</v>
      </c>
      <c r="M199" s="5"/>
      <c r="N199" s="6"/>
    </row>
    <row r="200" spans="2:14">
      <c r="B200" s="4"/>
      <c r="C200" s="167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6"/>
    </row>
    <row r="201" spans="2:14">
      <c r="B201" s="4"/>
      <c r="C201" s="167"/>
      <c r="D201" s="5"/>
      <c r="E201" s="5"/>
      <c r="F201" s="220" t="s">
        <v>221</v>
      </c>
      <c r="G201" s="169" t="s">
        <v>222</v>
      </c>
      <c r="H201" s="5"/>
      <c r="I201" s="5"/>
      <c r="J201" s="5"/>
      <c r="K201" s="167" t="s">
        <v>189</v>
      </c>
      <c r="L201" s="165"/>
      <c r="M201" s="5"/>
      <c r="N201" s="6"/>
    </row>
    <row r="202" spans="2:14">
      <c r="B202" s="4"/>
      <c r="C202" s="167"/>
      <c r="D202" s="5"/>
      <c r="E202" s="5"/>
      <c r="F202" s="220" t="s">
        <v>221</v>
      </c>
      <c r="G202" s="5" t="s">
        <v>223</v>
      </c>
      <c r="H202" s="5"/>
      <c r="I202" s="5"/>
      <c r="J202" s="5"/>
      <c r="K202" s="167" t="s">
        <v>189</v>
      </c>
      <c r="L202" s="236">
        <v>0</v>
      </c>
      <c r="M202" s="5"/>
      <c r="N202" s="6"/>
    </row>
    <row r="203" spans="2:14">
      <c r="B203" s="4"/>
      <c r="C203" s="167"/>
      <c r="D203" s="5"/>
      <c r="E203" s="5"/>
      <c r="F203" s="220" t="s">
        <v>221</v>
      </c>
      <c r="G203" s="5" t="s">
        <v>97</v>
      </c>
      <c r="H203" s="5"/>
      <c r="I203" s="5"/>
      <c r="J203" s="5"/>
      <c r="K203" s="167" t="s">
        <v>189</v>
      </c>
      <c r="L203" s="236">
        <f>SUM(L201:L202)</f>
        <v>0</v>
      </c>
      <c r="M203" s="5"/>
      <c r="N203" s="6"/>
    </row>
    <row r="204" spans="2:14">
      <c r="B204" s="4"/>
      <c r="C204" s="167"/>
      <c r="D204" s="5"/>
      <c r="E204" s="5"/>
      <c r="F204" s="220" t="s">
        <v>221</v>
      </c>
      <c r="G204" s="200" t="s">
        <v>224</v>
      </c>
      <c r="H204" s="5"/>
      <c r="I204" s="5"/>
      <c r="J204" s="5"/>
      <c r="K204" s="167" t="s">
        <v>189</v>
      </c>
      <c r="L204" s="236">
        <v>0</v>
      </c>
      <c r="M204" s="5"/>
      <c r="N204" s="6"/>
    </row>
    <row r="205" spans="2:14">
      <c r="B205" s="4"/>
      <c r="C205" s="167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6"/>
    </row>
    <row r="206" spans="2:14">
      <c r="B206" s="4"/>
      <c r="C206" s="167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6"/>
    </row>
    <row r="207" spans="2:14" ht="15.75">
      <c r="B207" s="4"/>
      <c r="C207" s="167"/>
      <c r="D207" s="385" t="s">
        <v>225</v>
      </c>
      <c r="E207" s="385"/>
      <c r="F207" s="221" t="s">
        <v>226</v>
      </c>
      <c r="G207" s="5"/>
      <c r="H207" s="5"/>
      <c r="I207" s="5"/>
      <c r="J207" s="5"/>
      <c r="K207" s="5"/>
      <c r="L207" s="5"/>
      <c r="M207" s="5"/>
      <c r="N207" s="6"/>
    </row>
    <row r="208" spans="2:14">
      <c r="B208" s="4"/>
      <c r="C208" s="167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6"/>
    </row>
    <row r="209" spans="2:14">
      <c r="B209" s="4"/>
      <c r="C209" s="167"/>
      <c r="D209" s="5"/>
      <c r="E209" s="222"/>
      <c r="F209" s="175" t="s">
        <v>227</v>
      </c>
      <c r="G209" s="5"/>
      <c r="H209" s="5"/>
      <c r="I209" s="5"/>
      <c r="J209" s="5"/>
      <c r="K209" s="5"/>
      <c r="L209" s="5"/>
      <c r="M209" s="5"/>
      <c r="N209" s="6"/>
    </row>
    <row r="210" spans="2:14">
      <c r="B210" s="4"/>
      <c r="C210" s="167"/>
      <c r="D210" s="5"/>
      <c r="E210" s="175" t="s">
        <v>228</v>
      </c>
      <c r="F210" s="175"/>
      <c r="G210" s="5"/>
      <c r="H210" s="5"/>
      <c r="I210" s="5"/>
      <c r="J210" s="5"/>
      <c r="K210" s="5"/>
      <c r="L210" s="5"/>
      <c r="M210" s="5"/>
      <c r="N210" s="6"/>
    </row>
    <row r="211" spans="2:14">
      <c r="B211" s="4"/>
      <c r="C211" s="167"/>
      <c r="D211" s="5"/>
      <c r="E211" s="175"/>
      <c r="F211" s="175" t="s">
        <v>229</v>
      </c>
      <c r="G211" s="5"/>
      <c r="H211" s="5"/>
      <c r="I211" s="5"/>
      <c r="J211" s="5"/>
      <c r="K211" s="5"/>
      <c r="L211" s="5"/>
      <c r="M211" s="5"/>
      <c r="N211" s="6"/>
    </row>
    <row r="212" spans="2:14">
      <c r="B212" s="4"/>
      <c r="C212" s="167"/>
      <c r="D212" s="5"/>
      <c r="E212" s="175" t="s">
        <v>230</v>
      </c>
      <c r="F212" s="175"/>
      <c r="G212" s="5"/>
      <c r="H212" s="5"/>
      <c r="I212" s="5"/>
      <c r="J212" s="5"/>
      <c r="K212" s="5"/>
      <c r="L212" s="5"/>
      <c r="M212" s="5"/>
      <c r="N212" s="6"/>
    </row>
    <row r="213" spans="2:14">
      <c r="B213" s="4"/>
      <c r="C213" s="167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6"/>
    </row>
    <row r="214" spans="2:14">
      <c r="B214" s="4"/>
      <c r="C214" s="167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6"/>
    </row>
    <row r="215" spans="2:14">
      <c r="B215" s="4"/>
      <c r="C215" s="167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6"/>
    </row>
    <row r="216" spans="2:14" ht="15">
      <c r="B216" s="4"/>
      <c r="C216" s="167"/>
      <c r="D216" s="5"/>
      <c r="E216" s="5"/>
      <c r="F216" s="5"/>
      <c r="G216" s="5"/>
      <c r="H216" s="5"/>
      <c r="I216" s="387" t="s">
        <v>76</v>
      </c>
      <c r="J216" s="387"/>
      <c r="K216" s="387"/>
      <c r="L216" s="387"/>
      <c r="M216" s="387"/>
      <c r="N216" s="6"/>
    </row>
    <row r="217" spans="2:14" ht="15">
      <c r="I217" s="388" t="s">
        <v>73</v>
      </c>
      <c r="J217" s="388"/>
      <c r="K217" s="388"/>
      <c r="L217" s="388"/>
      <c r="M217" s="388"/>
    </row>
  </sheetData>
  <mergeCells count="36">
    <mergeCell ref="D207:E207"/>
    <mergeCell ref="H50:I50"/>
    <mergeCell ref="I216:M216"/>
    <mergeCell ref="I217:M217"/>
    <mergeCell ref="F133:G133"/>
    <mergeCell ref="F134:G134"/>
    <mergeCell ref="F139:G139"/>
    <mergeCell ref="E103:E104"/>
    <mergeCell ref="F103:F104"/>
    <mergeCell ref="G103:I103"/>
    <mergeCell ref="J103:L103"/>
    <mergeCell ref="F38:G38"/>
    <mergeCell ref="F39:G39"/>
    <mergeCell ref="F44:G44"/>
    <mergeCell ref="F27:J27"/>
    <mergeCell ref="F28:J28"/>
    <mergeCell ref="F29:L29"/>
    <mergeCell ref="I14:J14"/>
    <mergeCell ref="F21:L21"/>
    <mergeCell ref="E23:E24"/>
    <mergeCell ref="F23:J24"/>
    <mergeCell ref="F25:J25"/>
    <mergeCell ref="I15:J15"/>
    <mergeCell ref="F18:G18"/>
    <mergeCell ref="I18:J18"/>
    <mergeCell ref="F26:J26"/>
    <mergeCell ref="F19:G19"/>
    <mergeCell ref="I19:J19"/>
    <mergeCell ref="F20:G20"/>
    <mergeCell ref="I20:J20"/>
    <mergeCell ref="B4:N4"/>
    <mergeCell ref="D6:E6"/>
    <mergeCell ref="E12:E13"/>
    <mergeCell ref="F12:G13"/>
    <mergeCell ref="H12:H13"/>
    <mergeCell ref="I12:J1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F42"/>
  <sheetViews>
    <sheetView topLeftCell="A31" workbookViewId="0">
      <selection activeCell="D16" sqref="D16:D17"/>
    </sheetView>
  </sheetViews>
  <sheetFormatPr defaultRowHeight="12.75"/>
  <cols>
    <col min="1" max="1" width="13.7109375" bestFit="1" customWidth="1"/>
    <col min="2" max="2" width="21.5703125" customWidth="1"/>
    <col min="3" max="3" width="3.140625" customWidth="1"/>
    <col min="4" max="4" width="14.42578125" customWidth="1"/>
    <col min="5" max="5" width="19.140625" customWidth="1"/>
    <col min="6" max="6" width="11.7109375" bestFit="1" customWidth="1"/>
  </cols>
  <sheetData>
    <row r="2" spans="1:5">
      <c r="B2" t="s">
        <v>272</v>
      </c>
      <c r="C2" t="s">
        <v>273</v>
      </c>
      <c r="D2">
        <v>2013</v>
      </c>
      <c r="E2" t="s">
        <v>274</v>
      </c>
    </row>
    <row r="3" spans="1:5">
      <c r="B3" t="s">
        <v>256</v>
      </c>
      <c r="C3" t="s">
        <v>275</v>
      </c>
      <c r="D3" t="s">
        <v>289</v>
      </c>
      <c r="E3" t="s">
        <v>290</v>
      </c>
    </row>
    <row r="4" spans="1:5">
      <c r="A4" t="s">
        <v>257</v>
      </c>
      <c r="B4" t="s">
        <v>258</v>
      </c>
      <c r="C4" t="s">
        <v>259</v>
      </c>
      <c r="D4" t="s">
        <v>260</v>
      </c>
      <c r="E4" t="s">
        <v>261</v>
      </c>
    </row>
    <row r="5" spans="1:5">
      <c r="A5" t="s">
        <v>262</v>
      </c>
      <c r="B5" t="s">
        <v>263</v>
      </c>
      <c r="D5" t="s">
        <v>264</v>
      </c>
      <c r="E5" t="s">
        <v>265</v>
      </c>
    </row>
    <row r="6" spans="1:5" ht="13.5" thickBot="1">
      <c r="A6" t="s">
        <v>257</v>
      </c>
      <c r="B6" t="s">
        <v>258</v>
      </c>
      <c r="C6" t="s">
        <v>259</v>
      </c>
      <c r="D6" t="s">
        <v>260</v>
      </c>
      <c r="E6" t="s">
        <v>261</v>
      </c>
    </row>
    <row r="7" spans="1:5" ht="13.5" thickBot="1">
      <c r="A7" s="277">
        <v>1011</v>
      </c>
      <c r="B7" s="278" t="s">
        <v>247</v>
      </c>
      <c r="C7" s="278"/>
      <c r="D7" s="278"/>
      <c r="E7" s="290">
        <v>100000</v>
      </c>
    </row>
    <row r="8" spans="1:5" ht="13.5" thickBot="1">
      <c r="E8" s="165"/>
    </row>
    <row r="9" spans="1:5" ht="13.5" thickBot="1">
      <c r="A9" s="277">
        <v>2031</v>
      </c>
      <c r="B9" s="278" t="s">
        <v>286</v>
      </c>
      <c r="C9" s="278"/>
      <c r="D9" s="300">
        <v>140000</v>
      </c>
      <c r="E9" s="299"/>
    </row>
    <row r="10" spans="1:5" ht="13.5" thickBot="1">
      <c r="E10" s="165"/>
    </row>
    <row r="11" spans="1:5">
      <c r="A11" s="281">
        <v>421</v>
      </c>
      <c r="B11" s="282" t="s">
        <v>236</v>
      </c>
      <c r="C11" s="282"/>
      <c r="D11" s="282"/>
      <c r="E11" s="303">
        <v>2292576</v>
      </c>
    </row>
    <row r="12" spans="1:5" ht="13.5" thickBot="1">
      <c r="A12" s="286">
        <v>4421</v>
      </c>
      <c r="B12" s="287" t="s">
        <v>248</v>
      </c>
      <c r="C12" s="287"/>
      <c r="D12" s="287"/>
      <c r="E12" s="288">
        <v>748</v>
      </c>
    </row>
    <row r="13" spans="1:5" ht="13.5" thickBot="1">
      <c r="A13" s="5"/>
      <c r="B13" s="5"/>
      <c r="C13" s="5"/>
      <c r="D13" s="5"/>
      <c r="E13" s="238"/>
    </row>
    <row r="14" spans="1:5" ht="13.5" thickBot="1">
      <c r="A14" s="277">
        <v>444</v>
      </c>
      <c r="B14" s="278" t="s">
        <v>122</v>
      </c>
      <c r="C14" s="278"/>
      <c r="D14" s="279">
        <v>150000</v>
      </c>
      <c r="E14" s="280"/>
    </row>
    <row r="15" spans="1:5" ht="13.5" thickBot="1">
      <c r="D15" s="165"/>
    </row>
    <row r="16" spans="1:5" ht="15">
      <c r="A16" s="281">
        <v>4451</v>
      </c>
      <c r="B16" s="282" t="s">
        <v>249</v>
      </c>
      <c r="C16" s="282"/>
      <c r="D16" s="297">
        <v>492226.6</v>
      </c>
      <c r="E16" s="283"/>
    </row>
    <row r="17" spans="1:6" ht="15.75" thickBot="1">
      <c r="A17" s="286">
        <v>4453</v>
      </c>
      <c r="B17" s="287" t="s">
        <v>250</v>
      </c>
      <c r="C17" s="287"/>
      <c r="D17" s="298">
        <v>563500</v>
      </c>
      <c r="E17" s="288"/>
    </row>
    <row r="18" spans="1:6" ht="13.5" thickBot="1">
      <c r="D18" s="165"/>
    </row>
    <row r="19" spans="1:6" ht="13.5" thickBot="1">
      <c r="A19" s="277">
        <v>4561</v>
      </c>
      <c r="B19" s="278" t="s">
        <v>266</v>
      </c>
      <c r="C19" s="278"/>
      <c r="D19" s="279">
        <v>100000</v>
      </c>
      <c r="E19" s="280"/>
    </row>
    <row r="20" spans="1:6" ht="13.5" thickBot="1">
      <c r="A20" s="281"/>
      <c r="B20" s="282"/>
      <c r="C20" s="282"/>
      <c r="D20" s="289"/>
      <c r="E20" s="283"/>
    </row>
    <row r="21" spans="1:6">
      <c r="A21" s="281">
        <v>4671</v>
      </c>
      <c r="B21" s="282" t="s">
        <v>251</v>
      </c>
      <c r="C21" s="282"/>
      <c r="D21" s="282"/>
      <c r="E21" s="303">
        <v>4087686</v>
      </c>
    </row>
    <row r="22" spans="1:6">
      <c r="A22" s="284">
        <v>4672</v>
      </c>
      <c r="B22" s="5" t="s">
        <v>252</v>
      </c>
      <c r="C22" s="5"/>
      <c r="D22" s="5"/>
      <c r="E22" s="285" t="s">
        <v>291</v>
      </c>
    </row>
    <row r="23" spans="1:6" ht="13.5" thickBot="1">
      <c r="A23" s="286"/>
      <c r="B23" s="287"/>
      <c r="C23" s="287"/>
      <c r="D23" s="287"/>
      <c r="E23" s="305">
        <v>5167075.3099999996</v>
      </c>
      <c r="F23" s="165">
        <f>SUM(E21:E23)</f>
        <v>9254761.3099999987</v>
      </c>
    </row>
    <row r="24" spans="1:6" ht="13.5" thickBot="1">
      <c r="E24" s="165"/>
    </row>
    <row r="25" spans="1:6" ht="13.5" thickBot="1">
      <c r="A25" s="277">
        <v>481</v>
      </c>
      <c r="B25" s="278" t="s">
        <v>267</v>
      </c>
      <c r="C25" s="278"/>
      <c r="D25" s="279">
        <f>9464036.32+F41</f>
        <v>10202356.67</v>
      </c>
      <c r="E25" s="280"/>
    </row>
    <row r="26" spans="1:6" ht="13.5" thickBot="1">
      <c r="D26" s="165"/>
    </row>
    <row r="27" spans="1:6" ht="13.5" thickBot="1">
      <c r="A27" s="277">
        <v>5124</v>
      </c>
      <c r="B27" s="278" t="s">
        <v>268</v>
      </c>
      <c r="C27" s="278"/>
      <c r="D27" s="278">
        <v>2.04</v>
      </c>
      <c r="E27" s="280"/>
    </row>
    <row r="28" spans="1:6" ht="15">
      <c r="A28" s="5"/>
      <c r="B28" s="5"/>
      <c r="C28" s="5"/>
      <c r="D28" s="273">
        <f>SUM(D7:D27)</f>
        <v>11648085.309999999</v>
      </c>
      <c r="E28" s="273">
        <f>SUM(E7:E27)</f>
        <v>11648085.309999999</v>
      </c>
    </row>
    <row r="29" spans="1:6" ht="13.5" thickBot="1">
      <c r="D29" s="165"/>
    </row>
    <row r="30" spans="1:6">
      <c r="A30" s="281"/>
      <c r="B30" s="282"/>
      <c r="C30" s="282"/>
      <c r="D30" s="289"/>
      <c r="E30" s="283"/>
    </row>
    <row r="31" spans="1:6">
      <c r="A31" s="284">
        <v>61101</v>
      </c>
      <c r="B31" s="5" t="s">
        <v>285</v>
      </c>
      <c r="C31" s="5"/>
      <c r="D31" s="238">
        <v>600000</v>
      </c>
      <c r="E31" s="285"/>
    </row>
    <row r="32" spans="1:6">
      <c r="A32" s="284">
        <v>61801</v>
      </c>
      <c r="B32" s="5" t="s">
        <v>254</v>
      </c>
      <c r="C32" s="5"/>
      <c r="D32" s="238">
        <v>15000</v>
      </c>
      <c r="E32" s="285"/>
    </row>
    <row r="33" spans="1:6">
      <c r="A33" s="284">
        <v>6281</v>
      </c>
      <c r="B33" s="5" t="s">
        <v>255</v>
      </c>
      <c r="C33" s="5"/>
      <c r="D33" s="238">
        <v>6451.4</v>
      </c>
      <c r="E33" s="285"/>
    </row>
    <row r="34" spans="1:6">
      <c r="A34" s="284">
        <v>6282</v>
      </c>
      <c r="B34" s="5" t="s">
        <v>292</v>
      </c>
      <c r="C34" s="5"/>
      <c r="D34" s="238">
        <v>9564.7999999999993</v>
      </c>
      <c r="E34" s="285"/>
    </row>
    <row r="35" spans="1:6">
      <c r="A35" s="284">
        <v>6283</v>
      </c>
      <c r="B35" s="5" t="s">
        <v>293</v>
      </c>
      <c r="C35" s="5"/>
      <c r="D35" s="5">
        <v>9.8000000000000007</v>
      </c>
      <c r="E35" s="285"/>
    </row>
    <row r="36" spans="1:6">
      <c r="A36" s="284">
        <v>6382</v>
      </c>
      <c r="B36" s="5" t="s">
        <v>269</v>
      </c>
      <c r="C36" s="5"/>
      <c r="D36" s="238">
        <v>24068</v>
      </c>
      <c r="E36" s="285"/>
    </row>
    <row r="37" spans="1:6">
      <c r="A37" s="284">
        <v>641</v>
      </c>
      <c r="B37" s="5" t="s">
        <v>237</v>
      </c>
      <c r="C37" s="5"/>
      <c r="D37" s="238">
        <v>71862</v>
      </c>
      <c r="E37" s="285"/>
    </row>
    <row r="38" spans="1:6">
      <c r="A38" s="284">
        <v>644</v>
      </c>
      <c r="B38" s="5" t="s">
        <v>294</v>
      </c>
      <c r="C38" s="5" t="s">
        <v>295</v>
      </c>
      <c r="D38" s="238">
        <v>13362</v>
      </c>
      <c r="E38" s="285"/>
    </row>
    <row r="39" spans="1:6">
      <c r="A39" s="284">
        <v>762</v>
      </c>
      <c r="B39" s="5" t="s">
        <v>296</v>
      </c>
      <c r="C39" s="5"/>
      <c r="D39" s="5"/>
      <c r="E39" s="304">
        <v>1994.57</v>
      </c>
    </row>
    <row r="40" spans="1:6" ht="13.5" thickBot="1">
      <c r="A40" s="286">
        <v>763</v>
      </c>
      <c r="B40" s="287" t="s">
        <v>277</v>
      </c>
      <c r="C40" s="287"/>
      <c r="D40" s="287"/>
      <c r="E40" s="288">
        <v>3.08</v>
      </c>
    </row>
    <row r="41" spans="1:6">
      <c r="A41" s="5"/>
      <c r="B41" s="5"/>
      <c r="C41" s="5"/>
      <c r="D41" s="301">
        <f>SUM(D31:D40)</f>
        <v>740318.00000000012</v>
      </c>
      <c r="E41" s="301">
        <f>SUM(E31:E40)</f>
        <v>1997.6499999999999</v>
      </c>
      <c r="F41" s="302">
        <f>SUM(D31:D40)-E41</f>
        <v>738320.35000000009</v>
      </c>
    </row>
    <row r="42" spans="1:6">
      <c r="A42" s="5"/>
      <c r="B42" s="5"/>
      <c r="C42" s="5"/>
      <c r="D42" s="5"/>
      <c r="E42" s="5"/>
    </row>
  </sheetData>
  <phoneticPr fontId="5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Kop.</vt:lpstr>
      <vt:lpstr>Aktivet</vt:lpstr>
      <vt:lpstr>Pasivet</vt:lpstr>
      <vt:lpstr>Rez.2</vt:lpstr>
      <vt:lpstr>Fluksi 2</vt:lpstr>
      <vt:lpstr>Kapitali 2</vt:lpstr>
      <vt:lpstr>Shenimet</vt:lpstr>
      <vt:lpstr>Saldo</vt:lpstr>
      <vt:lpstr>Aktivet!Print_Area</vt:lpstr>
      <vt:lpstr>'Fluksi 2'!Print_Area</vt:lpstr>
      <vt:lpstr>'Kapitali 2'!Print_Area</vt:lpstr>
      <vt:lpstr>Kop.!Print_Area</vt:lpstr>
      <vt:lpstr>Pasivet!Print_Area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2011-03-21T16:33:34Z</cp:lastPrinted>
  <dcterms:created xsi:type="dcterms:W3CDTF">2002-02-16T18:16:52Z</dcterms:created>
  <dcterms:modified xsi:type="dcterms:W3CDTF">2015-07-06T13:02:04Z</dcterms:modified>
</cp:coreProperties>
</file>