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bilanc sa ga mat\"/>
    </mc:Choice>
  </mc:AlternateContent>
  <bookViews>
    <workbookView xWindow="-120" yWindow="-120" windowWidth="20730" windowHeight="111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4" i="18"/>
  <c r="D39" i="18"/>
  <c r="D27" i="18"/>
  <c r="D26" i="18"/>
  <c r="D23" i="18"/>
  <c r="D22" i="18"/>
  <c r="D19" i="18"/>
  <c r="D10" i="18"/>
  <c r="D42" i="18" s="1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<sst xmlns="http://schemas.openxmlformats.org/spreadsheetml/2006/main" count="414" uniqueCount="271">
  <si>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</si>
  <si>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</si>
  <si>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</si>
  <si>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</si>
  <si>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</si>
  <si>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</si>
  <si>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</si>
  <si>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</si>
  <si>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</si>
  <si>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</si>
  <si>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</si>
  <si>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</si>
  <si>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</si>
  <si>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</si>
  <si>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</si>
  <si>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</si>
  <si>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</si>
  <si>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</si>
  <si>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</si>
  <si>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</si>
  <si>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</si>
  <si>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</si>
  <si>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</si>
  <si>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</si>
  <si>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</si>
  <si>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</si>
  <si>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</si>
  <si>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</si>
  <si>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</si>
  <si>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</si>
  <si>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</si>
  <si>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</si>
  <si>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</si>
  <si>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</si>
  <si>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</si>
  <si>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</si>
  <si>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</si>
  <si>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</si>
  <si>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</si>
  <si>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</si>
  <si>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</si>
  <si>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</si>
  <si>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</si>
  <si>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</si>
  <si>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</si>
  <si>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</si>
  <si>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</si>
  <si>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</si>
  <si>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</si>
  <si>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</si>
  <si>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</si>
  <si>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</si>
  <si>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</si>
  <si>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</si>
  <si>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</si>
  <si>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</si>
  <si>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</si>
  <si>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</si>
  <si>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</si>
  <si>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</si>
  <si>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</si>
  <si>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</si>
  <si>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</si>
  <si>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</si>
  <si>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</si>
  <si>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</si>
  <si>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</si>
  <si>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</si>
  <si>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</si>
  <si>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</si>
  <si>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</si>
  <si>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</si>
  <si>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</si>
  <si>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</si>
  <si>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</si>
  <si>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</si>
  <si>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</si>
  <si>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</si>
  <si>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</si>
  <si>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</si>
  <si>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</si>
  <si>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</si>
  <si>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</si>
  <si>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</si>
  <si>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</si>
  <si>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</si>
  <si>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</si>
  <si>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</si>
  <si>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</si>
  <si>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</si>
  <si>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</si>
  <si>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</si>
  <si>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</si>
  <si>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</si>
  <si>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</si>
  <si>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</si>
  <si>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</si>
  <si>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</si>
  <si>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</si>
  <si>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</si>
  <si>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</si>
  <si>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</si>
  <si>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</si>
  <si>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</si>
  <si>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</si>
  <si>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</si>
  <si>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</si>
  <si>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</si>
  <si>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</si>
  <si>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</si>
  <si>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</si>
  <si>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</si>
  <si>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</si>
  <si>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</si>
  <si>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</si>
  <si>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</si>
  <si>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</si>
  <si>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</si>
  <si>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</si>
  <si>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</si>
  <si>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</si>
  <si>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</si>
  <si>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</si>
  <si>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</si>
  <si>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</si>
  <si>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</si>
  <si>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</si>
  <si>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</si>
  <si>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</si>
  <si>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</si>
  <si>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</si>
  <si>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</si>
  <si>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</si>
  <si>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</si>
  <si>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</si>
  <si>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</si>
  <si>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</si>
  <si>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</si>
  <si>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</si>
  <si>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</si>
  <si>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</si>
  <si>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</si>
  <si>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</si>
  <si>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</si>
  <si>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</si>
  <si>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</si>
  <si>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</si>
  <si>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</si>
  <si>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</si>
  <si>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</si>
  <si>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</si>
  <si>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</si>
  <si>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</si>
  <si>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</si>
  <si>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</si>
  <si>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</si>
  <si>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</si>
  <si>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</si>
  <si>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</si>
  <si>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</si>
  <si>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</si>
  <si>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</si>
  <si>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</si>
  <si>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</si>
  <si>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</si>
  <si>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</si>
  <si>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</si>
  <si>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</si>
  <si>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</si>
  <si>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</si>
  <si>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</si>
  <si>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</si>
  <si>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</si>
  <si>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</si>
  <si>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</si>
  <si>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</si>
  <si>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</si>
  <si>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</si>
  <si>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</si>
  <si>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</si>
  <si>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</si>
  <si>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</si>
  <si>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</si>
  <si>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</si>
  <si>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</si>
  <si>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</si>
  <si>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</si>
  <si>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</si>
  <si>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</si>
  <si>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</si>
  <si>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</si>
  <si>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</si>
  <si>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</si>
  <si>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</si>
  <si>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</si>
  <si>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</si>
  <si>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</si>
  <si>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</si>
  <si>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</si>
  <si>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</si>
  <si>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</si>
  <si>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</si>
  <si>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</si>
  <si>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</si>
  <si>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</si>
  <si>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</si>
  <si>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</si>
  <si>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</si>
  <si>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</si>
  <si>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</si>
  <si>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</si>
  <si>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</si>
  <si>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</si>
  <si>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</si>
  <si>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</si>
  <si>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</si>
  <si>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</si>
  <si>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</si>
  <si>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</si>
  <si>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</si>
  <si>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</si>
  <si>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</si>
  <si>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</si>
  <si>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</si>
  <si>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</si>
  <si>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</si>
  <si>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</si>
  <si>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</si>
  <si>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</si>
  <si>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</si>
  <si>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</si>
  <si>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</si>
  <si>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</si>
  <si>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</si>
  <si>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</si>
  <si>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</si>
  <si>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</si>
  <si>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</si>
  <si>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</si>
  <si>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</si>
  <si>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</si>
  <si>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</si>
  <si>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</si>
  <si>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</si>
  <si>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</si>
  <si>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</si>
  <si>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</si>
  <si>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</si>
  <si>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</si>
  <si>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</si>
  <si>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</si>
  <si>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</si>
  <si>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</si>
  <si>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</si>
  <si>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</si>
  <si>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</si>
  <si>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</si>
  <si>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</si>
  <si>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</si>
  <si>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</si>
  <si>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</si>
  <si>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</si>
  <si>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</si>
  <si>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</si>
  <si>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</si>
  <si>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</si>
  <si>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</si>
  <si>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</si>
  <si>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SAGAMAT  SHPK</t>
  </si>
  <si>
    <t>NIPT:L11814001B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</si>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</sst>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IO/Desktop/SAGAMAT-19/Pasqyrat%20%202019%20SAGA%20MAT%20SHP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 I BILANCIT =2019="/>
      <sheetName val="AKTIVE 2019"/>
      <sheetName val="PASIVE 2019"/>
      <sheetName val="PASH 2019"/>
      <sheetName val="KAPITALI 2019"/>
      <sheetName val="CFO 2019"/>
      <sheetName val="AQT 2019"/>
      <sheetName val="AAM-1"/>
      <sheetName val="shenimet shpjeguese"/>
    </sheetNames>
    <sheetDataSet>
      <sheetData sheetId="0" refreshError="1"/>
      <sheetData sheetId="1" refreshError="1"/>
      <sheetData sheetId="2" refreshError="1"/>
      <sheetData sheetId="3" refreshError="1">
        <row r="8">
          <cell r="G8">
            <v>67573623</v>
          </cell>
        </row>
        <row r="13">
          <cell r="G13">
            <v>5740188.6666000001</v>
          </cell>
        </row>
        <row r="17">
          <cell r="G17">
            <v>3701127</v>
          </cell>
        </row>
        <row r="18">
          <cell r="G18">
            <v>618089</v>
          </cell>
        </row>
        <row r="21">
          <cell r="G21">
            <v>15487838</v>
          </cell>
        </row>
        <row r="22">
          <cell r="G22">
            <v>948973</v>
          </cell>
        </row>
        <row r="33">
          <cell r="G33">
            <v>7167924.6508900449</v>
          </cell>
        </row>
        <row r="41">
          <cell r="G41">
            <v>5051922.4023764934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46284621</v>
      </c>
      <c r="C10" s="64"/>
      <c r="D10" s="64">
        <f>'[1]PASH 2019'!$G$8</f>
        <v>67573623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194800749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-194563394</v>
      </c>
      <c r="C19" s="52"/>
      <c r="D19" s="64">
        <f>-'[1]PASH 2019'!$G$13</f>
        <v>-5740188.6666000001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-4472556</v>
      </c>
      <c r="C22" s="52"/>
      <c r="D22" s="64">
        <f>-'[1]PASH 2019'!$G$17</f>
        <v>-3701127</v>
      </c>
      <c r="E22" s="51"/>
      <c r="F22" s="42"/>
    </row>
    <row r="23" spans="1:6">
      <c r="A23" s="63" t="s">
        <v>246</v>
      </c>
      <c r="B23" s="64">
        <v>-747920</v>
      </c>
      <c r="C23" s="52"/>
      <c r="D23" s="64">
        <f>-'[1]PASH 2019'!$G$18</f>
        <v>-618089</v>
      </c>
      <c r="E23" s="51"/>
      <c r="F23" s="42"/>
    </row>
    <row r="24" spans="1:6">
      <c r="A24" s="63" t="s">
        <v>248</v>
      </c>
      <c r="B24" s="64">
        <v>-747859</v>
      </c>
      <c r="C24" s="52"/>
      <c r="D24" s="64">
        <v>-230000</v>
      </c>
      <c r="E24" s="51"/>
      <c r="F24" s="42"/>
    </row>
    <row r="25" spans="1:6">
      <c r="A25" s="45" t="s">
        <v>220</v>
      </c>
      <c r="C25" s="52"/>
      <c r="E25" s="51"/>
      <c r="F25" s="42"/>
    </row>
    <row r="26" spans="1:6">
      <c r="A26" s="45" t="s">
        <v>235</v>
      </c>
      <c r="B26" s="64">
        <v>-15638018</v>
      </c>
      <c r="C26" s="52"/>
      <c r="D26" s="64">
        <f>-'[1]PASH 2019'!$G$21</f>
        <v>-15487838</v>
      </c>
      <c r="E26" s="51"/>
      <c r="F26" s="42"/>
    </row>
    <row r="27" spans="1:6">
      <c r="A27" s="45" t="s">
        <v>221</v>
      </c>
      <c r="B27" s="64">
        <v>-2809398</v>
      </c>
      <c r="C27" s="52"/>
      <c r="D27" s="64">
        <f>-'[1]PASH 2019'!$G$22</f>
        <v>-948973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C36" s="66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51">
        <v>-6122759</v>
      </c>
      <c r="C39" s="52"/>
      <c r="D39" s="51">
        <f>-'[1]PASH 2019'!$G$33</f>
        <v>-7167924.6508900449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15983466</v>
      </c>
      <c r="C42" s="55"/>
      <c r="D42" s="54">
        <f>SUM(D9:D41)</f>
        <v>33679482.682509951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-2677365</v>
      </c>
      <c r="C44" s="52"/>
      <c r="D44" s="64">
        <f>-'[1]PASH 2019'!$G$41</f>
        <v>-5051922.4023764934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13306101</v>
      </c>
      <c r="C47" s="58"/>
      <c r="D47" s="67">
        <f>SUM(D42:D46)</f>
        <v>28627560.280133456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1618635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1618635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14924736</v>
      </c>
      <c r="C57" s="77"/>
      <c r="D57" s="76">
        <f>D47+D55</f>
        <v>28627560.280133456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2021-07-22T21:37:52Z</dcterms:modified>
</cp:coreProperties>
</file>