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RI\BILANCI\Bilanci 2020\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39" i="18"/>
  <c r="D38" i="18"/>
  <c r="B38" i="18"/>
  <c r="D27" i="18"/>
  <c r="B27" i="18"/>
  <c r="D26" i="18"/>
  <c r="B26" i="18"/>
  <c r="D23" i="18"/>
  <c r="B23" i="18"/>
  <c r="D22" i="18"/>
  <c r="B22" i="18"/>
  <c r="D20" i="18"/>
  <c r="D19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<sst xmlns="http://schemas.openxmlformats.org/spreadsheetml/2006/main" count="414" uniqueCount="271">
  <si>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</si>
  <si>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</si>
  <si>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</si>
  <si>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</si>
  <si>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</si>
  <si>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</si>
  <si>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</si>
  <si>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</si>
  <si>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</si>
  <si>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</si>
  <si>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</si>
  <si>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</si>
  <si>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</si>
  <si>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</si>
  <si>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</si>
  <si>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</si>
  <si>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</si>
  <si>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</si>
  <si>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</si>
  <si>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</si>
  <si>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</si>
  <si>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</si>
  <si>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</si>
  <si>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</si>
  <si>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</si>
  <si>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</si>
  <si>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</si>
  <si>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</si>
  <si>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</si>
  <si>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</si>
  <si>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</si>
  <si>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</si>
  <si>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</si>
  <si>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</si>
  <si>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</si>
  <si>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</si>
  <si>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</si>
  <si>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</si>
  <si>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</si>
  <si>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</si>
  <si>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</si>
  <si>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</si>
  <si>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</si>
  <si>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</si>
  <si>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</si>
  <si>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</si>
  <si>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</si>
  <si>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</si>
  <si>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</si>
  <si>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</si>
  <si>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</si>
  <si>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</si>
  <si>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</si>
  <si>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</si>
  <si>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</si>
  <si>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</si>
  <si>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</si>
  <si>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</si>
  <si>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</si>
  <si>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</si>
  <si>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</si>
  <si>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</si>
  <si>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</si>
  <si>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</si>
  <si>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</si>
  <si>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</si>
  <si>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</si>
  <si>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</si>
  <si>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</si>
  <si>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</si>
  <si>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</si>
  <si>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</si>
  <si>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</si>
  <si>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</si>
  <si>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</si>
  <si>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</si>
  <si>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</si>
  <si>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</si>
  <si>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</si>
  <si>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</si>
  <si>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</si>
  <si>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</si>
  <si>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</si>
  <si>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</si>
  <si>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</si>
  <si>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</si>
  <si>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</si>
  <si>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</si>
  <si>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</si>
  <si>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</si>
  <si>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</si>
  <si>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</si>
  <si>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</si>
  <si>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</si>
  <si>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</si>
  <si>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</si>
  <si>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</si>
  <si>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</si>
  <si>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</si>
  <si>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</si>
  <si>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</si>
  <si>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</si>
  <si>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</si>
  <si>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</si>
  <si>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</si>
  <si>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</si>
  <si>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</si>
  <si>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</si>
  <si>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</si>
  <si>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</si>
  <si>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</si>
  <si>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</si>
  <si>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</si>
  <si>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</si>
  <si>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</si>
  <si>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</si>
  <si>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</si>
  <si>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</si>
  <si>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</si>
  <si>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</si>
  <si>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</si>
  <si>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</si>
  <si>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</si>
  <si>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</si>
  <si>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</si>
  <si>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</si>
  <si>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</si>
  <si>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</si>
  <si>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</si>
  <si>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</si>
  <si>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</si>
  <si>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</si>
  <si>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</si>
  <si>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</si>
  <si>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</si>
  <si>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</si>
  <si>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</si>
  <si>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</si>
  <si>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</si>
  <si>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</si>
  <si>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</si>
  <si>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</si>
  <si>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</si>
  <si>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</si>
  <si>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</si>
  <si>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</si>
  <si>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</si>
  <si>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</si>
  <si>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</si>
  <si>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</si>
  <si>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</si>
  <si>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</si>
  <si>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</si>
  <si>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</si>
  <si>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</si>
  <si>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</si>
  <si>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</si>
  <si>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</si>
  <si>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</si>
  <si>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</si>
  <si>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</si>
  <si>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</si>
  <si>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</si>
  <si>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</si>
  <si>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</si>
  <si>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</si>
  <si>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</si>
  <si>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</si>
  <si>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</si>
  <si>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</si>
  <si>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</si>
  <si>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</si>
  <si>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</si>
  <si>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</si>
  <si>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</si>
  <si>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</si>
  <si>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</si>
  <si>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</si>
  <si>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</si>
  <si>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</si>
  <si>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</si>
  <si>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</si>
  <si>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</si>
  <si>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</si>
  <si>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</si>
  <si>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</si>
  <si>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</si>
  <si>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</si>
  <si>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</si>
  <si>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</si>
  <si>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</si>
  <si>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</si>
  <si>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</si>
  <si>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</si>
  <si>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</si>
  <si>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</si>
  <si>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</si>
  <si>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</si>
  <si>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</si>
  <si>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</si>
  <si>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</si>
  <si>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</si>
  <si>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</si>
  <si>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</si>
  <si>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</si>
  <si>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</si>
  <si>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</si>
  <si>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</si>
  <si>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</si>
  <si>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</si>
  <si>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</si>
  <si>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</si>
  <si>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</si>
  <si>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</si>
  <si>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</si>
  <si>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</si>
  <si>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</si>
  <si>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</si>
  <si>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</si>
  <si>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</si>
  <si>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</si>
  <si>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</si>
  <si>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</si>
  <si>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</si>
  <si>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</si>
  <si>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</si>
  <si>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</si>
  <si>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</si>
  <si>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</si>
  <si>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</si>
  <si>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</si>
  <si>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</si>
  <si>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</si>
  <si>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</si>
  <si>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</si>
  <si>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</si>
  <si>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</si>
  <si>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</si>
  <si>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</si>
  <si>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</si>
  <si>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</si>
  <si>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</si>
  <si>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</si>
  <si>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</si>
  <si>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</si>
  <si>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</si>
  <si>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</si>
  <si>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</si>
  <si>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</si>
  <si>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</si>
  <si>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</si>
  <si>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</si>
  <si>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</si>
  <si>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</si>
  <si>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</si>
  <si>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</si>
  <si>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</si>
  <si>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</si>
  <si>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</si>
  <si>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</si>
  <si>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</si>
  <si>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</si>
  <si>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</si>
  <si>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</si>
  <si>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</si>
  <si>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</si>
  <si>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</si>
  <si>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</si>
  <si>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</si>
  <si>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ULZA SHPK</t>
  </si>
  <si>
    <t>J67902928O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</si>
</sst>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8" sqref="B8: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2020</v>
      </c>
      <c r="C8" s="83"/>
      <c r="D8" s="82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1000470696</v>
      </c>
      <c r="C10" s="50"/>
      <c r="D10" s="62">
        <v>399436389</v>
      </c>
      <c r="E10" s="49"/>
      <c r="F10" s="80" t="s">
        <v>264</v>
      </c>
    </row>
    <row r="11" spans="1:6">
      <c r="A11" s="61" t="s">
        <v>261</v>
      </c>
      <c r="B11" s="62"/>
      <c r="C11" s="50"/>
      <c r="D11" s="62">
        <v>103055534</v>
      </c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499457</v>
      </c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f>-264403468</f>
        <v>-264403468</v>
      </c>
      <c r="C19" s="50"/>
      <c r="D19" s="62">
        <f>-114493911</f>
        <v>-114493911</v>
      </c>
      <c r="E19" s="49"/>
      <c r="F19" s="42"/>
    </row>
    <row r="20" spans="1:6">
      <c r="A20" s="61" t="s">
        <v>244</v>
      </c>
      <c r="B20" s="62"/>
      <c r="C20" s="50"/>
      <c r="D20" s="62">
        <f>-234827118</f>
        <v>-234827118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f>-40188869</f>
        <v>-40188869</v>
      </c>
      <c r="C22" s="50"/>
      <c r="D22" s="62">
        <f>-41964568</f>
        <v>-41964568</v>
      </c>
      <c r="E22" s="49"/>
      <c r="F22" s="42"/>
    </row>
    <row r="23" spans="1:6">
      <c r="A23" s="61" t="s">
        <v>246</v>
      </c>
      <c r="B23" s="62">
        <f>-9416848</f>
        <v>-9416848</v>
      </c>
      <c r="C23" s="50"/>
      <c r="D23" s="62">
        <f>-6923547</f>
        <v>-6923547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f>-7477617</f>
        <v>-7477617</v>
      </c>
      <c r="C26" s="50"/>
      <c r="D26" s="62">
        <f>-6090767</f>
        <v>-6090767</v>
      </c>
      <c r="E26" s="49"/>
      <c r="F26" s="42"/>
    </row>
    <row r="27" spans="1:6">
      <c r="A27" s="44" t="s">
        <v>221</v>
      </c>
      <c r="B27" s="62">
        <f>-552358835</f>
        <v>-552358835</v>
      </c>
      <c r="C27" s="50"/>
      <c r="D27" s="62">
        <f>-24894549</f>
        <v>-24894549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>
        <v>4000000</v>
      </c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>
        <f>-2803731</f>
        <v>-2803731</v>
      </c>
      <c r="C38" s="50"/>
      <c r="D38" s="62">
        <f>-1229864</f>
        <v>-1229864</v>
      </c>
      <c r="E38" s="49"/>
      <c r="F38" s="42"/>
    </row>
    <row r="39" spans="1:6">
      <c r="A39" s="61" t="s">
        <v>253</v>
      </c>
      <c r="B39" s="62"/>
      <c r="C39" s="50"/>
      <c r="D39" s="62">
        <f>-58573</f>
        <v>-58573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128320785</v>
      </c>
      <c r="C42" s="53"/>
      <c r="D42" s="52">
        <f>SUM(D9:D41)</f>
        <v>72009026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f>-18660845</f>
        <v>-18660845</v>
      </c>
      <c r="C44" s="50"/>
      <c r="D44" s="62">
        <f>-10838373</f>
        <v>-10838373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109659940</v>
      </c>
      <c r="C47" s="56"/>
      <c r="D47" s="65">
        <f>SUM(D42:D46)</f>
        <v>61170653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109659940</v>
      </c>
      <c r="C57" s="75"/>
      <c r="D57" s="74">
        <f>D47+D55</f>
        <v>61170653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2021-07-23T08:01:27Z</dcterms:modified>
</cp:coreProperties>
</file>