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tabRatio="772" activeTab="1"/>
  </bookViews>
  <sheets>
    <sheet name="Koka" sheetId="1" r:id="rId1"/>
    <sheet name="Aktivet" sheetId="2" r:id="rId2"/>
    <sheet name="Pasivet" sheetId="3" r:id="rId3"/>
    <sheet name="Shpenz. Natyres" sheetId="4" r:id="rId4"/>
    <sheet name="FM metoda indirekte" sheetId="5" r:id="rId5"/>
    <sheet name="Pasqyra Levizjes Kapiatlit" sheetId="6" r:id="rId6"/>
    <sheet name="Shpjegime" sheetId="7" r:id="rId7"/>
  </sheets>
  <definedNames/>
  <calcPr fullCalcOnLoad="1"/>
</workbook>
</file>

<file path=xl/sharedStrings.xml><?xml version="1.0" encoding="utf-8"?>
<sst xmlns="http://schemas.openxmlformats.org/spreadsheetml/2006/main" count="263" uniqueCount="228">
  <si>
    <t>Emri dhe forma ligjore</t>
  </si>
  <si>
    <t>NIPT-i</t>
  </si>
  <si>
    <t>Adresa e selisë</t>
  </si>
  <si>
    <t>Data e krijimit</t>
  </si>
  <si>
    <t>Nr. i regjistrit tregtar</t>
  </si>
  <si>
    <t>Veprimtaria kryesore</t>
  </si>
  <si>
    <t>Pasqyrat financiare janë individuale</t>
  </si>
  <si>
    <t>Pasqyrat financiare janë të konsoliduara</t>
  </si>
  <si>
    <t>Pasqyrat financiare janë të shprehura në</t>
  </si>
  <si>
    <t>Pasqyrat financiare janë të rrumbullakosura në</t>
  </si>
  <si>
    <t>Periudha Kontabël e Pasqyrave Financiare</t>
  </si>
  <si>
    <t>Data e mbylljes së Pasqyrave Financiare</t>
  </si>
  <si>
    <t>PASQYRAT  FINANCIARE</t>
  </si>
  <si>
    <t>(Në zbatim të standartit Kombëtar të Kontabilitetit Nr.2 dhe</t>
  </si>
  <si>
    <t>Ligjit Nr. 9228, Datë 29,04,2004   Për Kontabilitetitn dhe Pasqyrat Financiare)</t>
  </si>
  <si>
    <t xml:space="preserve"> _______________</t>
  </si>
  <si>
    <t>Nr</t>
  </si>
  <si>
    <t>A K T I V E T</t>
  </si>
  <si>
    <t>Shënime</t>
  </si>
  <si>
    <t>Periudha
Raportuese</t>
  </si>
  <si>
    <t>Periudha
Para ardhëse</t>
  </si>
  <si>
    <t>AKTIVET AFATSHKURTRA</t>
  </si>
  <si>
    <t>1 Aktivet monetare</t>
  </si>
  <si>
    <t>2 Derivative dhe aktive te mbajtura per tregtim</t>
  </si>
  <si>
    <t>3 Aktive te tjera financiare afatshkurtra</t>
  </si>
  <si>
    <t xml:space="preserve">   &gt;  Banka</t>
  </si>
  <si>
    <t xml:space="preserve">   &gt;  Arka</t>
  </si>
  <si>
    <t xml:space="preserve">   &gt;  Kliente per mallra,produkte dhe sherbime</t>
  </si>
  <si>
    <t xml:space="preserve">   &gt;  Debitore,Kreditore te tjere</t>
  </si>
  <si>
    <t xml:space="preserve">   &gt;  Tatim mbi fitimin</t>
  </si>
  <si>
    <t xml:space="preserve">   &gt;  Tvsh</t>
  </si>
  <si>
    <t xml:space="preserve">   &gt;  Te drejta e detyrime ndaj ortakeve</t>
  </si>
  <si>
    <t xml:space="preserve">   &gt;</t>
  </si>
  <si>
    <t>4 Inventari</t>
  </si>
  <si>
    <t xml:space="preserve">   &gt;  Lendet e para</t>
  </si>
  <si>
    <t xml:space="preserve">   &gt;  Inventari i Imet</t>
  </si>
  <si>
    <t xml:space="preserve">   &gt;  Prodhim ne proces</t>
  </si>
  <si>
    <t xml:space="preserve">   &gt;  Produkte te gatshme</t>
  </si>
  <si>
    <t xml:space="preserve">   &gt;  Mallra per rishitje</t>
  </si>
  <si>
    <t xml:space="preserve">   &gt;  Parapagesa per furnizime</t>
  </si>
  <si>
    <t>5 Aktive biologjike afatshkurtra</t>
  </si>
  <si>
    <t>6 Aktive afatshkurtra te mbajtura per rishitje</t>
  </si>
  <si>
    <t>7 Parapagime dhe shpenzime te shtyra</t>
  </si>
  <si>
    <t xml:space="preserve">   &gt;  Shpenzime te periudhave te ardheshme</t>
  </si>
  <si>
    <t>AVTIVET AFATGJATA</t>
  </si>
  <si>
    <t>II</t>
  </si>
  <si>
    <t>I</t>
  </si>
  <si>
    <t>1 Investimet financiare afatgjata</t>
  </si>
  <si>
    <t>2 Aktive afatgjata materiale</t>
  </si>
  <si>
    <t xml:space="preserve">   &gt;  Toka</t>
  </si>
  <si>
    <t xml:space="preserve">   &gt;  Ndertesa</t>
  </si>
  <si>
    <t xml:space="preserve">   &gt;  Makineri dhe pajisje</t>
  </si>
  <si>
    <t xml:space="preserve">   &gt;  Aktive tjera afatgjata materiale</t>
  </si>
  <si>
    <t>3 Aktive biologjike afatgjata</t>
  </si>
  <si>
    <t>4 Aktive afatgjata jo materiale</t>
  </si>
  <si>
    <t>5 Kapitali aksioner i pa paguar</t>
  </si>
  <si>
    <t>6 Aktive te tjera afatgjata</t>
  </si>
  <si>
    <t>TOALI AKTIVEVE ( I + II )</t>
  </si>
  <si>
    <t>PASIVET DHE KAPITALI</t>
  </si>
  <si>
    <t>PASIVET AFATSHKURTRA</t>
  </si>
  <si>
    <t>1 Derivativet</t>
  </si>
  <si>
    <t>2 Huamarrjet</t>
  </si>
  <si>
    <t xml:space="preserve">   &gt;  Overdraftet bankare</t>
  </si>
  <si>
    <t xml:space="preserve">   &gt;  Huamarrjet afatshkurtra</t>
  </si>
  <si>
    <t>3 Huate dhe parapagimet</t>
  </si>
  <si>
    <t xml:space="preserve">   &gt;  Te pagueshme ndaj furnitoreve</t>
  </si>
  <si>
    <t xml:space="preserve">   &gt;  Te pagueshme ndaj punonjesve</t>
  </si>
  <si>
    <t xml:space="preserve">   &gt;  Detyrime per Sigurime Shoq.Shend.</t>
  </si>
  <si>
    <t xml:space="preserve">   &gt;  Detyrime tatimore per Tatim Fitimin</t>
  </si>
  <si>
    <t xml:space="preserve">   &gt;  Detyrime tatimore per TAP-in</t>
  </si>
  <si>
    <t xml:space="preserve">   &gt;  Detyrime tatimore per Tvsh-ne</t>
  </si>
  <si>
    <t xml:space="preserve">   &gt;  Detyrime tatimore per Tatimin ne Burim</t>
  </si>
  <si>
    <t xml:space="preserve">   &gt;  Deditore dhe Kreditore te tjere</t>
  </si>
  <si>
    <t>4 Grantet dhe te ardhurat e shtyra</t>
  </si>
  <si>
    <t>5 Provizione afatshkurtra</t>
  </si>
  <si>
    <t>1 Huate afatgjata</t>
  </si>
  <si>
    <r>
      <t xml:space="preserve">   &gt;  </t>
    </r>
    <r>
      <rPr>
        <i/>
        <sz val="10"/>
        <rFont val="Arial"/>
        <family val="2"/>
      </rPr>
      <t>Hua,bono dhe detyrime nga qeraja financiare</t>
    </r>
  </si>
  <si>
    <r>
      <t xml:space="preserve">   </t>
    </r>
    <r>
      <rPr>
        <i/>
        <sz val="10"/>
        <rFont val="Arial"/>
        <family val="2"/>
      </rPr>
      <t>&gt;  Bono te konvertueshme</t>
    </r>
  </si>
  <si>
    <t>2 Huamarrje te tjera afatgjata</t>
  </si>
  <si>
    <t>3 Grantet dhe te ardhurat e shtyra</t>
  </si>
  <si>
    <t>4 Provizionet afatgjata</t>
  </si>
  <si>
    <t>TOTALI   PASIVEVE  ( I + II )</t>
  </si>
  <si>
    <t>III</t>
  </si>
  <si>
    <t>KAPITALI</t>
  </si>
  <si>
    <t>1 Aksionet e pakices (PF te konsoliduara)</t>
  </si>
  <si>
    <t>2 Kapitali i aksionereve te shoq.meme (PF te kons.)</t>
  </si>
  <si>
    <t>4 Primi i aksionit</t>
  </si>
  <si>
    <t>5 Njesite ose aksionet e thesarit (Negaive)</t>
  </si>
  <si>
    <t xml:space="preserve">6 Rezervat statutore </t>
  </si>
  <si>
    <t>7 Rezervat ligjore</t>
  </si>
  <si>
    <t>8 Rezervat e tjera</t>
  </si>
  <si>
    <t>9 Fitimet e pashperndara</t>
  </si>
  <si>
    <t>10 Fitimi (Humbja) e vitit financiar</t>
  </si>
  <si>
    <t>TOTALI   PASIVEVE DHE KAPIALI  ( I + II + III )</t>
  </si>
  <si>
    <t>Pershkrimi i elementeve</t>
  </si>
  <si>
    <t>Te ardhura te tjera nga veprimtaria e shfryezimit</t>
  </si>
  <si>
    <t>Ndrysh.ne invent.prod.gatshme e prodhimi ne proces</t>
  </si>
  <si>
    <t>Kosto e punes</t>
  </si>
  <si>
    <t xml:space="preserve">     Pagat e personelit</t>
  </si>
  <si>
    <t xml:space="preserve">     Shpenzime per sigurime shoqerore e shendetesore</t>
  </si>
  <si>
    <t>Shpenzime e tjera</t>
  </si>
  <si>
    <t>Totali i shpenzimeve (  shumat 4 - 7 )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</si>
  <si>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</si>
  <si>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</si>
  <si>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</si>
  <si>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</si>
  <si>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r>
      <t>121</t>
    </r>
    <r>
      <rPr>
        <i/>
        <sz val="10"/>
        <rFont val="Arial"/>
        <family val="2"/>
      </rPr>
      <t xml:space="preserve">  Te ardh.e shpenz.financ.nga inves.te tjera financ.afatgjata</t>
    </r>
  </si>
  <si>
    <t>Totai i te Ardhurave dhe Shpenzimeve financiare</t>
  </si>
  <si>
    <r>
      <t xml:space="preserve">122  </t>
    </r>
    <r>
      <rPr>
        <i/>
        <sz val="10"/>
        <rFont val="Arial"/>
        <family val="2"/>
      </rPr>
      <t>Te ardhurat dhe shpenzimet nga interesat</t>
    </r>
  </si>
  <si>
    <r>
      <t xml:space="preserve">123  </t>
    </r>
    <r>
      <rPr>
        <i/>
        <sz val="10"/>
        <rFont val="Arial"/>
        <family val="2"/>
      </rPr>
      <t>Fitimet (Humbjet) nga kursi kembimit</t>
    </r>
  </si>
  <si>
    <r>
      <t xml:space="preserve">124  </t>
    </r>
    <r>
      <rPr>
        <i/>
        <sz val="10"/>
        <rFont val="Arial"/>
        <family val="2"/>
      </rPr>
      <t>Te ardhura dhe shpenzime te tjera financiare</t>
    </r>
  </si>
  <si>
    <t>Fitimi (humbja) para tatimit ( 9 +/- 13 )</t>
  </si>
  <si>
    <t>Shpenzimet e tatimit mbi fitimin</t>
  </si>
  <si>
    <t>Fitimi (humbja) neto e vitit financiar  ( 14 - 15 )</t>
  </si>
  <si>
    <t>Elementet e pasqyrave te konsoliduara</t>
  </si>
  <si>
    <t>Pasqyra e Fluksit Monetar  -   Metoda  Direkte</t>
  </si>
  <si>
    <t xml:space="preserve">     MM neto nga veprimtarite e shfrytezimit</t>
  </si>
  <si>
    <t>Fluksi monetar nga veprimtarite investuese</t>
  </si>
  <si>
    <t xml:space="preserve">     Blerja e aktiveve afatgjata maeriale</t>
  </si>
  <si>
    <t xml:space="preserve">     Te ardhura nga shitja e pajisjeve</t>
  </si>
  <si>
    <t xml:space="preserve">     Interesi i arketuar</t>
  </si>
  <si>
    <t xml:space="preserve">     Dividentet e arketuar</t>
  </si>
  <si>
    <t xml:space="preserve">     MM neto te perdorura ne veprimtarite investuese</t>
  </si>
  <si>
    <t xml:space="preserve">Fluksi monetar nga aktivitetet financiare </t>
  </si>
  <si>
    <t xml:space="preserve">     Te ardhura nga emetimi i kapitalit aksioner</t>
  </si>
  <si>
    <t xml:space="preserve">     Te ardhura nga huammarrje afatgjata</t>
  </si>
  <si>
    <t xml:space="preserve">     Pagesa e detyrimeve të qirasë financiare</t>
  </si>
  <si>
    <t xml:space="preserve">     Dividente të paguar</t>
  </si>
  <si>
    <t xml:space="preserve">     MM neto e perdorura ne veprimtarinë financiare</t>
  </si>
  <si>
    <t>Rritja/Rënia neto e mjeteve monetare</t>
  </si>
  <si>
    <t>Mjetet monetare në fillim të periudhës kontabël</t>
  </si>
  <si>
    <t>Mjetet monetare në fund të periudhës kontabël</t>
  </si>
  <si>
    <t>Primi i aksionit</t>
  </si>
  <si>
    <t>Kapitali aksionar</t>
  </si>
  <si>
    <t>Aksione te thesarit</t>
  </si>
  <si>
    <t>Rezerva statutore dhe ligjore</t>
  </si>
  <si>
    <t>Rez. Konvert. te monedh te huaja</t>
  </si>
  <si>
    <t>Rezerva te tjera</t>
  </si>
  <si>
    <t>Shuma te parashik per rreziqe</t>
  </si>
  <si>
    <t>Totali</t>
  </si>
  <si>
    <t>Fitimi i pa-shperndare</t>
  </si>
  <si>
    <t>Efekti i ndryshimeve ne politikat kontabel</t>
  </si>
  <si>
    <t>Pozicioni i rregulluar</t>
  </si>
  <si>
    <t>Fitimi neto i periudhes kontabel</t>
  </si>
  <si>
    <t>Dividentet e paguar / deklaruar</t>
  </si>
  <si>
    <t>Transferime ne rezerven e detyrueshme ligjore</t>
  </si>
  <si>
    <t>Transaksione ne rezerva te tjera</t>
  </si>
  <si>
    <t>Emetim i kapitalit aksionar</t>
  </si>
  <si>
    <t>Rezerva rivleresimi i AAGJ</t>
  </si>
  <si>
    <t>Transferim ne detyrimet</t>
  </si>
  <si>
    <t>Blerje aksionesh thesari</t>
  </si>
  <si>
    <t>Terheqje kapitali per zvogelim</t>
  </si>
  <si>
    <t>Kapitali aksionar qe i perket aksionareve te shoqerise Meme</t>
  </si>
  <si>
    <t>Zotrimet Aksioneve te Pakices</t>
  </si>
  <si>
    <t>Amortizimet dhe zhvleresimet</t>
  </si>
  <si>
    <t>FABRIKA E PASURIMIT KROMIT BULQIZE</t>
  </si>
  <si>
    <t>Ne Fushen e Pasurimit Kromit,Prodhimit</t>
  </si>
  <si>
    <t>Kromit dhe te Mineralit te Kromit</t>
  </si>
  <si>
    <t>te Kromit ,te ekxportit te Koncentratit te</t>
  </si>
  <si>
    <t xml:space="preserve">                 BULQIZE</t>
  </si>
  <si>
    <t>-</t>
  </si>
  <si>
    <t xml:space="preserve">                                      Lagja " Minatori "</t>
  </si>
  <si>
    <t xml:space="preserve">               29.08.2001</t>
  </si>
  <si>
    <t>K066264118 M</t>
  </si>
  <si>
    <t>"FABRIKA E PASURIMIT KROMIT BULQIZE "</t>
  </si>
  <si>
    <t>3.Pasqyra e levizjeve te kapitaleve  te veta per periudhen</t>
  </si>
  <si>
    <t>A</t>
  </si>
  <si>
    <t>B</t>
  </si>
  <si>
    <t>Efektet e ndryshimit te kurseve te kembimit</t>
  </si>
  <si>
    <t>Totali I te ardhurave dhe shpenzimeve qe nuk jane njohur ne pasqyren e te ardhuarve dhe shpenzimeve</t>
  </si>
  <si>
    <t>Pozicioni me 31 dhjetor 2010</t>
  </si>
  <si>
    <t xml:space="preserve">S H E N I M E - S H P J E G U S E </t>
  </si>
  <si>
    <t>Sqarim</t>
  </si>
  <si>
    <t xml:space="preserve">Plotesimi I te dhenave te kesaj pjese duhet te behet sipas kerkesave dhe struktures standarte te percaktuara  </t>
  </si>
  <si>
    <t>a) Informacion I pergjithshem  dhe politikat kontable</t>
  </si>
  <si>
    <t>b)Shenimet qe shpjegojne zera te ndryshem te pasqyrave  financiare</t>
  </si>
  <si>
    <t>c)Shenime te tjera shpjeguese</t>
  </si>
  <si>
    <t xml:space="preserve">I. Informacion I pergjithshem </t>
  </si>
  <si>
    <t xml:space="preserve"> 1. Kuadri ligjor : LIGJI NR 9228 DT 29.04.2008 "Per Kontabilitetin dhe Pasqyrat Financiare"</t>
  </si>
  <si>
    <t xml:space="preserve"> 4.Parimet dhe karakteristikat cilesore  te perdoruara per hartimin e P.F:(SKK1:37-69)</t>
  </si>
  <si>
    <t>Permbledhese e Deklaratave te T.V.SH</t>
  </si>
  <si>
    <t>Permbledhese e Deklaratave te T.Sig. Shoqerore</t>
  </si>
  <si>
    <t>Permbledhese e Deklaratave te Ardhurave Personale</t>
  </si>
  <si>
    <t xml:space="preserve">        Administatori </t>
  </si>
  <si>
    <t>Pasqyrat  Financiare  te Vitit 2011</t>
  </si>
  <si>
    <r>
      <t>Pasqyra  e  te Ardhurave  dhe Shpenzimeve    2011</t>
    </r>
    <r>
      <rPr>
        <sz val="10"/>
        <rFont val="Arial"/>
        <family val="0"/>
      </rPr>
      <t xml:space="preserve">
(Bazuar ne klasifikimin e Shpenzimeve sipas Natyres)</t>
    </r>
  </si>
  <si>
    <t>Pasqyra e Fluksit Monetar  -   Metoda  Direkte   2011</t>
  </si>
  <si>
    <t>01 Janar - 31 Dhjetor 2011</t>
  </si>
  <si>
    <t>Bashkangjitur pasqyrave financiare te viti 2011 jane edhe ;</t>
  </si>
  <si>
    <t>Formulari I deklarimi  dhe pagese se Tatim fitimi I vitit 2011</t>
  </si>
  <si>
    <t>Formulari I deklarimi  dhe pagese se T.V.Sh viti 2011</t>
  </si>
  <si>
    <t>Formulari I deklarimi  dhe pagese se Sigurimeve Shoqerore viti 2011</t>
  </si>
  <si>
    <t>Formulari I deklarimi  dhe pagese se Ardhurave Personale viti 2011</t>
  </si>
  <si>
    <t>Invetari I Produktit te Gateshem me 31.12.2011</t>
  </si>
  <si>
    <t>Invetari I Mallrave me 31.12.2011</t>
  </si>
  <si>
    <t xml:space="preserve"> Lista Debitore dhe Kreditore vitit 2011</t>
  </si>
  <si>
    <t>Shijet neto nga afarizmi</t>
  </si>
  <si>
    <t>Materialet e konsumuara dhe sherbimet e kryera</t>
  </si>
  <si>
    <t>Vitit 2011</t>
  </si>
  <si>
    <r>
      <t xml:space="preserve">Nga  </t>
    </r>
    <r>
      <rPr>
        <sz val="14"/>
        <rFont val="Arial"/>
        <family val="2"/>
      </rPr>
      <t>01.01.2011</t>
    </r>
  </si>
  <si>
    <r>
      <t xml:space="preserve">Deri  </t>
    </r>
    <r>
      <rPr>
        <sz val="14"/>
        <rFont val="Arial"/>
        <family val="2"/>
      </rPr>
      <t>31.01.2011</t>
    </r>
  </si>
  <si>
    <t>23.02.2012</t>
  </si>
  <si>
    <t>Pozicioni me 31 dhjetor 2011</t>
  </si>
  <si>
    <t>3 Kapitali aksioner dhe I neshkruar</t>
  </si>
  <si>
    <t xml:space="preserve">     Tatim Fitimi</t>
  </si>
  <si>
    <t>Makineri</t>
  </si>
  <si>
    <t>Rritja/Rënia ne tepricen e detyrimeve per tu paguar nga aktiviteti</t>
  </si>
  <si>
    <t>Rritja/Rënia ne tepricen e invetarit</t>
  </si>
  <si>
    <t>Rritja/Rënia ne tepricen e kerkese te arketushme nga aktiviteti ose nga kerkesa te arketushme te tjera</t>
  </si>
  <si>
    <t xml:space="preserve">Shpenzimet per interesat </t>
  </si>
  <si>
    <t>Te ardhuart  nga investimet</t>
  </si>
  <si>
    <t>Humbje nga kembimet valutore</t>
  </si>
  <si>
    <t>Amortizime</t>
  </si>
  <si>
    <t>Rregullime per :</t>
  </si>
  <si>
    <t>Te ardhuart neto nga fitimi</t>
  </si>
  <si>
    <t>Fluksi monetar nga veprimtaria e shfrytezimit</t>
  </si>
  <si>
    <t>Periudha
Para ardhëse 2010</t>
  </si>
  <si>
    <t>Periudha
Raportuese 2011</t>
  </si>
  <si>
    <t>Shoqeria tregtare " FABRIKA E PASURIMIT KROMIT BULQIZE" Shpk</t>
  </si>
  <si>
    <t>Dhenja e  shenimeve shpjeguese  eshte e detyrushme sipas SNKK2</t>
  </si>
  <si>
    <t>ne SNKK dhe SKK .Rradha e dhenjes se shpjegimeve duhet te jete :</t>
  </si>
  <si>
    <t xml:space="preserve"> 2. Kuadri Kontabel I aplikuar : Standartet Kombetare te Kontabilitetit ne Shqiperi (SNKK2 :49)</t>
  </si>
  <si>
    <t xml:space="preserve"> 3. Baza e Pregatitjes se PF :Te drejta  dhe detyrimet e konstatuara.(SKK1,15)</t>
  </si>
  <si>
    <t>Pasqyra e aktiveve  afatgjata,amoritzimi dhe vlefta e neto kontabel 2011</t>
  </si>
  <si>
    <t>Kontabel I Miratuar</t>
  </si>
  <si>
    <t>Munir Konesha</t>
  </si>
  <si>
    <t>Nr.çerif 280</t>
  </si>
  <si>
    <t xml:space="preserve">      Bukurosh Koci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</si>
</sst>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.0_L_e_k_-;\-* #,##0.0_L_e_k_-;_-* &quot;-&quot;??_L_e_k_-;_-@_-"/>
    <numFmt numFmtId="173" formatCode="_-* #,##0_L_e_k_-;\-* #,##0_L_e_k_-;_-* &quot;-&quot;??_L_e_k_-;_-@_-"/>
    <numFmt numFmtId="174" formatCode="_(* #,##0_);_(* \(#,##0\);_(* &quot;-&quot;??_);_(@_)"/>
  </numFmts>
  <fonts count="15">
    <font>
      <sz val="10"/>
      <name val="Arial"/>
      <family val="0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3" fontId="0" fillId="0" borderId="6" xfId="15" applyNumberFormat="1" applyBorder="1" applyAlignment="1">
      <alignment horizontal="center" vertical="center"/>
    </xf>
    <xf numFmtId="173" fontId="5" fillId="0" borderId="6" xfId="15" applyNumberFormat="1" applyFont="1" applyBorder="1" applyAlignment="1">
      <alignment horizontal="center" vertical="center"/>
    </xf>
    <xf numFmtId="173" fontId="0" fillId="0" borderId="14" xfId="15" applyNumberFormat="1" applyBorder="1" applyAlignment="1">
      <alignment vertical="center"/>
    </xf>
    <xf numFmtId="173" fontId="5" fillId="0" borderId="6" xfId="15" applyNumberFormat="1" applyFont="1" applyBorder="1" applyAlignment="1">
      <alignment vertical="center"/>
    </xf>
    <xf numFmtId="173" fontId="0" fillId="0" borderId="6" xfId="15" applyNumberFormat="1" applyBorder="1" applyAlignment="1">
      <alignment vertical="center"/>
    </xf>
    <xf numFmtId="173" fontId="5" fillId="0" borderId="12" xfId="15" applyNumberFormat="1" applyFont="1" applyBorder="1" applyAlignment="1">
      <alignment vertical="center"/>
    </xf>
    <xf numFmtId="173" fontId="0" fillId="0" borderId="0" xfId="15" applyNumberFormat="1" applyAlignment="1">
      <alignment/>
    </xf>
    <xf numFmtId="173" fontId="0" fillId="0" borderId="12" xfId="15" applyNumberFormat="1" applyBorder="1" applyAlignment="1">
      <alignment horizontal="center" vertical="center"/>
    </xf>
    <xf numFmtId="173" fontId="0" fillId="0" borderId="15" xfId="15" applyNumberFormat="1" applyBorder="1" applyAlignment="1">
      <alignment horizontal="center" vertical="center"/>
    </xf>
    <xf numFmtId="173" fontId="0" fillId="0" borderId="6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0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173" fontId="0" fillId="0" borderId="16" xfId="15" applyNumberFormat="1" applyBorder="1" applyAlignment="1">
      <alignment/>
    </xf>
    <xf numFmtId="0" fontId="0" fillId="0" borderId="17" xfId="15" applyNumberFormat="1" applyBorder="1" applyAlignment="1">
      <alignment/>
    </xf>
    <xf numFmtId="0" fontId="0" fillId="0" borderId="17" xfId="15" applyNumberFormat="1" applyFill="1" applyBorder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Border="1" applyAlignment="1">
      <alignment vertical="center"/>
    </xf>
    <xf numFmtId="173" fontId="7" fillId="0" borderId="6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" fontId="0" fillId="0" borderId="6" xfId="15" applyNumberFormat="1" applyBorder="1" applyAlignment="1">
      <alignment/>
    </xf>
    <xf numFmtId="1" fontId="0" fillId="0" borderId="17" xfId="15" applyNumberForma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8" xfId="0" applyFont="1" applyBorder="1" applyAlignment="1">
      <alignment/>
    </xf>
    <xf numFmtId="173" fontId="0" fillId="0" borderId="0" xfId="15" applyNumberForma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3" fontId="5" fillId="0" borderId="6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6" xfId="0" applyFont="1" applyBorder="1" applyAlignment="1">
      <alignment/>
    </xf>
    <xf numFmtId="173" fontId="5" fillId="0" borderId="14" xfId="15" applyNumberFormat="1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173" fontId="0" fillId="0" borderId="6" xfId="15" applyNumberFormat="1" applyFont="1" applyBorder="1" applyAlignment="1">
      <alignment horizontal="center" vertical="center"/>
    </xf>
    <xf numFmtId="173" fontId="0" fillId="0" borderId="14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6" xfId="15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173" fontId="0" fillId="0" borderId="6" xfId="15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3" fontId="5" fillId="0" borderId="12" xfId="15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173" fontId="0" fillId="0" borderId="22" xfId="15" applyNumberFormat="1" applyBorder="1" applyAlignment="1">
      <alignment/>
    </xf>
    <xf numFmtId="173" fontId="0" fillId="0" borderId="25" xfId="15" applyNumberFormat="1" applyBorder="1" applyAlignment="1">
      <alignment/>
    </xf>
    <xf numFmtId="0" fontId="5" fillId="0" borderId="26" xfId="0" applyFont="1" applyBorder="1" applyAlignment="1">
      <alignment/>
    </xf>
    <xf numFmtId="1" fontId="0" fillId="0" borderId="13" xfId="15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13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15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vertical="center"/>
    </xf>
    <xf numFmtId="0" fontId="0" fillId="0" borderId="22" xfId="15" applyNumberFormat="1" applyBorder="1" applyAlignment="1">
      <alignment/>
    </xf>
    <xf numFmtId="0" fontId="0" fillId="0" borderId="2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6" xfId="15" applyNumberFormat="1" applyBorder="1" applyAlignment="1">
      <alignment/>
    </xf>
    <xf numFmtId="0" fontId="0" fillId="0" borderId="16" xfId="15" applyNumberFormat="1" applyBorder="1" applyAlignment="1">
      <alignment/>
    </xf>
    <xf numFmtId="0" fontId="3" fillId="0" borderId="22" xfId="15" applyNumberFormat="1" applyFont="1" applyBorder="1" applyAlignment="1">
      <alignment/>
    </xf>
    <xf numFmtId="0" fontId="3" fillId="0" borderId="6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14" fillId="0" borderId="6" xfId="15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3" fontId="0" fillId="0" borderId="14" xfId="15" applyNumberFormat="1" applyFont="1" applyBorder="1" applyAlignment="1" quotePrefix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9">
      <selection activeCell="B44" sqref="B44"/>
    </sheetView>
  </sheetViews>
  <sheetFormatPr defaultColWidth="9.140625" defaultRowHeight="12.75"/>
  <cols>
    <col min="1" max="1" width="5.28125" style="3" customWidth="1"/>
    <col min="2" max="2" width="40.28125" style="3" bestFit="1" customWidth="1"/>
    <col min="3" max="3" width="9.57421875" style="3" customWidth="1"/>
    <col min="4" max="4" width="19.140625" style="3" customWidth="1"/>
    <col min="5" max="5" width="21.00390625" style="3" customWidth="1"/>
    <col min="6" max="6" width="9.7109375" style="3" customWidth="1"/>
    <col min="7" max="16384" width="9.140625" style="3" customWidth="1"/>
  </cols>
  <sheetData>
    <row r="1" spans="1:6" ht="12.75">
      <c r="A1" s="106"/>
      <c r="B1" s="1"/>
      <c r="C1" s="1"/>
      <c r="D1" s="1"/>
      <c r="E1" s="1"/>
      <c r="F1" s="2"/>
    </row>
    <row r="2" spans="1:6" ht="22.5" customHeight="1">
      <c r="A2" s="107"/>
      <c r="B2" s="4" t="s">
        <v>0</v>
      </c>
      <c r="C2" s="4"/>
      <c r="D2" s="163" t="s">
        <v>155</v>
      </c>
      <c r="E2" s="164"/>
      <c r="F2" s="5"/>
    </row>
    <row r="3" spans="1:6" ht="22.5" customHeight="1">
      <c r="A3" s="107"/>
      <c r="B3" s="4" t="s">
        <v>1</v>
      </c>
      <c r="C3" s="4"/>
      <c r="D3" s="70" t="s">
        <v>163</v>
      </c>
      <c r="E3" s="4"/>
      <c r="F3" s="5"/>
    </row>
    <row r="4" spans="1:6" ht="22.5" customHeight="1">
      <c r="A4" s="107"/>
      <c r="B4" s="4" t="s">
        <v>2</v>
      </c>
      <c r="C4" s="4"/>
      <c r="D4" s="163" t="s">
        <v>161</v>
      </c>
      <c r="E4" s="164"/>
      <c r="F4" s="5"/>
    </row>
    <row r="5" spans="1:6" ht="22.5" customHeight="1">
      <c r="A5" s="107"/>
      <c r="B5" s="4"/>
      <c r="C5" s="4"/>
      <c r="D5" s="4"/>
      <c r="E5" s="70" t="s">
        <v>159</v>
      </c>
      <c r="F5" s="5"/>
    </row>
    <row r="6" spans="1:6" ht="22.5" customHeight="1">
      <c r="A6" s="107"/>
      <c r="B6" s="4" t="s">
        <v>3</v>
      </c>
      <c r="C6" s="4"/>
      <c r="D6" s="69" t="s">
        <v>162</v>
      </c>
      <c r="E6" s="4"/>
      <c r="F6" s="5"/>
    </row>
    <row r="7" spans="1:6" ht="22.5" customHeight="1">
      <c r="A7" s="107"/>
      <c r="B7" s="4" t="s">
        <v>4</v>
      </c>
      <c r="C7" s="4"/>
      <c r="D7" s="22">
        <v>25795</v>
      </c>
      <c r="E7" s="4"/>
      <c r="F7" s="5"/>
    </row>
    <row r="8" spans="1:6" ht="22.5" customHeight="1">
      <c r="A8" s="107"/>
      <c r="B8" s="4"/>
      <c r="C8" s="4"/>
      <c r="D8" s="4"/>
      <c r="E8" s="4"/>
      <c r="F8" s="5"/>
    </row>
    <row r="9" spans="1:6" ht="22.5" customHeight="1">
      <c r="A9" s="107"/>
      <c r="B9" s="4"/>
      <c r="C9" s="4"/>
      <c r="D9" s="4"/>
      <c r="E9" s="4"/>
      <c r="F9" s="5"/>
    </row>
    <row r="10" spans="1:6" ht="22.5" customHeight="1">
      <c r="A10" s="107"/>
      <c r="B10" s="4" t="s">
        <v>5</v>
      </c>
      <c r="C10" s="4"/>
      <c r="D10" s="161" t="s">
        <v>156</v>
      </c>
      <c r="E10" s="161"/>
      <c r="F10" s="5"/>
    </row>
    <row r="11" spans="1:6" ht="12.75">
      <c r="A11" s="107"/>
      <c r="B11" s="4"/>
      <c r="C11" s="4"/>
      <c r="D11" s="161" t="s">
        <v>158</v>
      </c>
      <c r="E11" s="161"/>
      <c r="F11" s="5"/>
    </row>
    <row r="12" spans="1:6" ht="12.75">
      <c r="A12" s="107"/>
      <c r="B12" s="4"/>
      <c r="C12" s="4"/>
      <c r="D12" s="161" t="s">
        <v>157</v>
      </c>
      <c r="E12" s="161"/>
      <c r="F12" s="5"/>
    </row>
    <row r="13" spans="1:6" ht="12.75">
      <c r="A13" s="107"/>
      <c r="B13" s="4"/>
      <c r="C13" s="4"/>
      <c r="D13" s="4"/>
      <c r="E13" s="4"/>
      <c r="F13" s="5"/>
    </row>
    <row r="14" spans="1:6" ht="12.75">
      <c r="A14" s="107"/>
      <c r="B14" s="4"/>
      <c r="C14" s="4"/>
      <c r="D14" s="4"/>
      <c r="E14" s="4"/>
      <c r="F14" s="5"/>
    </row>
    <row r="15" spans="1:6" ht="12.75">
      <c r="A15" s="107"/>
      <c r="B15" s="4"/>
      <c r="C15" s="4"/>
      <c r="D15" s="4"/>
      <c r="E15" s="4"/>
      <c r="F15" s="5"/>
    </row>
    <row r="16" spans="1:6" ht="12.75">
      <c r="A16" s="107"/>
      <c r="B16" s="4"/>
      <c r="C16" s="4"/>
      <c r="D16" s="4"/>
      <c r="E16" s="4"/>
      <c r="F16" s="5"/>
    </row>
    <row r="17" spans="1:6" ht="12.75">
      <c r="A17" s="107"/>
      <c r="B17" s="4"/>
      <c r="C17" s="4"/>
      <c r="D17" s="4"/>
      <c r="E17" s="4"/>
      <c r="F17" s="5"/>
    </row>
    <row r="18" spans="1:6" ht="12.75">
      <c r="A18" s="107"/>
      <c r="B18" s="4"/>
      <c r="C18" s="4"/>
      <c r="D18" s="4"/>
      <c r="E18" s="4"/>
      <c r="F18" s="5"/>
    </row>
    <row r="19" spans="1:6" ht="12.75">
      <c r="A19" s="107"/>
      <c r="B19" s="4"/>
      <c r="C19" s="4"/>
      <c r="D19" s="4"/>
      <c r="E19" s="4"/>
      <c r="F19" s="5"/>
    </row>
    <row r="20" spans="1:6" ht="12.75">
      <c r="A20" s="107"/>
      <c r="B20" s="4"/>
      <c r="C20" s="4"/>
      <c r="D20" s="4"/>
      <c r="E20" s="4"/>
      <c r="F20" s="5"/>
    </row>
    <row r="21" spans="1:6" ht="12.75">
      <c r="A21" s="107"/>
      <c r="B21" s="4"/>
      <c r="C21" s="4"/>
      <c r="D21" s="4"/>
      <c r="E21" s="4"/>
      <c r="F21" s="5"/>
    </row>
    <row r="22" spans="1:6" ht="12.75">
      <c r="A22" s="107"/>
      <c r="B22" s="4"/>
      <c r="C22" s="4"/>
      <c r="D22" s="4"/>
      <c r="E22" s="4"/>
      <c r="F22" s="5"/>
    </row>
    <row r="23" spans="1:6" ht="12.75">
      <c r="A23" s="107"/>
      <c r="B23" s="4"/>
      <c r="C23" s="4"/>
      <c r="D23" s="4"/>
      <c r="E23" s="4"/>
      <c r="F23" s="5"/>
    </row>
    <row r="24" spans="1:6" ht="12.75">
      <c r="A24" s="107"/>
      <c r="B24" s="4"/>
      <c r="C24" s="4"/>
      <c r="D24" s="4"/>
      <c r="E24" s="4"/>
      <c r="F24" s="5"/>
    </row>
    <row r="25" spans="1:6" ht="33">
      <c r="A25" s="107"/>
      <c r="B25" s="159" t="s">
        <v>12</v>
      </c>
      <c r="C25" s="159"/>
      <c r="D25" s="159"/>
      <c r="E25" s="159"/>
      <c r="F25" s="160"/>
    </row>
    <row r="26" spans="1:6" ht="12.75">
      <c r="A26" s="107"/>
      <c r="B26" s="161" t="s">
        <v>13</v>
      </c>
      <c r="C26" s="161"/>
      <c r="D26" s="161"/>
      <c r="E26" s="161"/>
      <c r="F26" s="162"/>
    </row>
    <row r="27" spans="1:6" ht="12.75">
      <c r="A27" s="107"/>
      <c r="B27" s="161" t="s">
        <v>14</v>
      </c>
      <c r="C27" s="161"/>
      <c r="D27" s="161"/>
      <c r="E27" s="161"/>
      <c r="F27" s="162"/>
    </row>
    <row r="28" spans="1:6" ht="12.75">
      <c r="A28" s="107"/>
      <c r="B28" s="4"/>
      <c r="C28" s="4"/>
      <c r="D28" s="4"/>
      <c r="E28" s="4"/>
      <c r="F28" s="5"/>
    </row>
    <row r="29" spans="1:6" ht="12.75">
      <c r="A29" s="107"/>
      <c r="B29" s="4"/>
      <c r="C29" s="4"/>
      <c r="D29" s="4"/>
      <c r="E29" s="4"/>
      <c r="F29" s="5"/>
    </row>
    <row r="30" spans="1:6" ht="33">
      <c r="A30" s="107"/>
      <c r="B30" s="159" t="s">
        <v>198</v>
      </c>
      <c r="C30" s="159"/>
      <c r="D30" s="159"/>
      <c r="E30" s="159"/>
      <c r="F30" s="160"/>
    </row>
    <row r="31" spans="1:6" ht="12.75">
      <c r="A31" s="107"/>
      <c r="B31" s="4"/>
      <c r="C31" s="4"/>
      <c r="D31" s="4"/>
      <c r="E31" s="4"/>
      <c r="F31" s="5"/>
    </row>
    <row r="32" spans="1:6" ht="12.75">
      <c r="A32" s="107"/>
      <c r="B32" s="4"/>
      <c r="C32" s="4"/>
      <c r="D32" s="4"/>
      <c r="E32" s="4"/>
      <c r="F32" s="5"/>
    </row>
    <row r="33" spans="1:6" ht="12.75">
      <c r="A33" s="107"/>
      <c r="B33" s="4"/>
      <c r="C33" s="4"/>
      <c r="D33" s="4"/>
      <c r="E33" s="4"/>
      <c r="F33" s="5"/>
    </row>
    <row r="34" spans="1:6" ht="12.75">
      <c r="A34" s="107"/>
      <c r="B34" s="4"/>
      <c r="C34" s="4"/>
      <c r="D34" s="4"/>
      <c r="E34" s="4"/>
      <c r="F34" s="5"/>
    </row>
    <row r="35" spans="1:6" ht="12.75">
      <c r="A35" s="107"/>
      <c r="B35" s="4"/>
      <c r="C35" s="4"/>
      <c r="D35" s="4"/>
      <c r="E35" s="4"/>
      <c r="F35" s="5"/>
    </row>
    <row r="36" spans="1:6" ht="12.75">
      <c r="A36" s="107"/>
      <c r="B36" s="4"/>
      <c r="C36" s="4"/>
      <c r="D36" s="4"/>
      <c r="E36" s="4"/>
      <c r="F36" s="5"/>
    </row>
    <row r="37" spans="1:6" ht="12.75">
      <c r="A37" s="107"/>
      <c r="B37" s="4"/>
      <c r="C37" s="4"/>
      <c r="D37" s="4"/>
      <c r="E37" s="4"/>
      <c r="F37" s="5"/>
    </row>
    <row r="38" spans="1:6" ht="12.75">
      <c r="A38" s="107"/>
      <c r="B38" s="4"/>
      <c r="C38" s="4"/>
      <c r="D38" s="4"/>
      <c r="E38" s="4"/>
      <c r="F38" s="5"/>
    </row>
    <row r="39" spans="1:6" ht="12.75">
      <c r="A39" s="107"/>
      <c r="B39" s="4" t="s">
        <v>6</v>
      </c>
      <c r="C39" s="4"/>
      <c r="D39" s="4"/>
      <c r="E39" s="4" t="s">
        <v>15</v>
      </c>
      <c r="F39" s="5"/>
    </row>
    <row r="40" spans="1:6" ht="12.75">
      <c r="A40" s="107"/>
      <c r="B40" s="4" t="s">
        <v>7</v>
      </c>
      <c r="C40" s="4"/>
      <c r="D40" s="4"/>
      <c r="E40" s="4" t="s">
        <v>15</v>
      </c>
      <c r="F40" s="5"/>
    </row>
    <row r="41" spans="1:6" ht="12.75">
      <c r="A41" s="107"/>
      <c r="B41" s="4" t="s">
        <v>8</v>
      </c>
      <c r="C41" s="4"/>
      <c r="D41" s="4"/>
      <c r="E41" s="4" t="s">
        <v>15</v>
      </c>
      <c r="F41" s="5"/>
    </row>
    <row r="42" spans="1:6" ht="12.75">
      <c r="A42" s="107"/>
      <c r="B42" s="4" t="s">
        <v>9</v>
      </c>
      <c r="C42" s="4"/>
      <c r="D42" s="4"/>
      <c r="E42" s="4" t="s">
        <v>15</v>
      </c>
      <c r="F42" s="5"/>
    </row>
    <row r="43" spans="1:6" ht="12.75">
      <c r="A43" s="107"/>
      <c r="B43" s="4"/>
      <c r="C43" s="4"/>
      <c r="D43" s="4"/>
      <c r="E43" s="4"/>
      <c r="F43" s="5"/>
    </row>
    <row r="44" spans="1:6" ht="18">
      <c r="A44" s="107"/>
      <c r="B44" s="4" t="s">
        <v>10</v>
      </c>
      <c r="C44" s="4"/>
      <c r="D44" s="4"/>
      <c r="E44" s="4" t="s">
        <v>199</v>
      </c>
      <c r="F44" s="5"/>
    </row>
    <row r="45" spans="1:6" ht="18">
      <c r="A45" s="107"/>
      <c r="B45" s="4"/>
      <c r="C45" s="4"/>
      <c r="D45" s="4"/>
      <c r="E45" s="4" t="s">
        <v>200</v>
      </c>
      <c r="F45" s="5"/>
    </row>
    <row r="46" spans="1:6" ht="12.75">
      <c r="A46" s="107"/>
      <c r="B46" s="4"/>
      <c r="C46" s="4"/>
      <c r="D46" s="4"/>
      <c r="E46" s="4"/>
      <c r="F46" s="5"/>
    </row>
    <row r="47" spans="1:6" ht="18">
      <c r="A47" s="107"/>
      <c r="B47" s="4" t="s">
        <v>11</v>
      </c>
      <c r="C47" s="4"/>
      <c r="D47" s="4"/>
      <c r="E47" s="109" t="s">
        <v>201</v>
      </c>
      <c r="F47" s="5"/>
    </row>
    <row r="48" spans="1:6" ht="13.5" thickBot="1">
      <c r="A48" s="108"/>
      <c r="B48" s="6"/>
      <c r="C48" s="6"/>
      <c r="D48" s="6"/>
      <c r="E48" s="6"/>
      <c r="F48" s="7"/>
    </row>
  </sheetData>
  <mergeCells count="9">
    <mergeCell ref="D12:E12"/>
    <mergeCell ref="D2:E2"/>
    <mergeCell ref="D4:E4"/>
    <mergeCell ref="D10:E10"/>
    <mergeCell ref="D11:E11"/>
    <mergeCell ref="B25:F25"/>
    <mergeCell ref="B26:F26"/>
    <mergeCell ref="B27:F27"/>
    <mergeCell ref="B30:F30"/>
  </mergeCells>
  <printOptions/>
  <pageMargins left="0.37" right="0" top="0.66" bottom="0.17" header="0.29" footer="0.29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8515625" style="83" bestFit="1" customWidth="1"/>
    <col min="2" max="2" width="40.421875" style="83" customWidth="1"/>
    <col min="3" max="3" width="9.140625" style="83" hidden="1" customWidth="1"/>
    <col min="4" max="4" width="18.140625" style="83" customWidth="1"/>
    <col min="5" max="5" width="17.57421875" style="83" customWidth="1"/>
    <col min="6" max="6" width="14.421875" style="83" bestFit="1" customWidth="1"/>
    <col min="7" max="7" width="9.140625" style="83" customWidth="1"/>
    <col min="8" max="8" width="14.28125" style="83" customWidth="1"/>
    <col min="9" max="16384" width="9.140625" style="83" customWidth="1"/>
  </cols>
  <sheetData>
    <row r="1" ht="31.5" customHeight="1">
      <c r="B1" s="110" t="s">
        <v>164</v>
      </c>
    </row>
    <row r="2" spans="1:5" s="73" customFormat="1" ht="16.5" customHeight="1" thickBot="1">
      <c r="A2" s="165" t="s">
        <v>184</v>
      </c>
      <c r="B2" s="165"/>
      <c r="C2" s="165"/>
      <c r="D2" s="165"/>
      <c r="E2" s="165"/>
    </row>
    <row r="3" spans="1:5" s="78" customFormat="1" ht="25.5" customHeight="1">
      <c r="A3" s="74" t="s">
        <v>16</v>
      </c>
      <c r="B3" s="75" t="s">
        <v>17</v>
      </c>
      <c r="C3" s="75" t="s">
        <v>18</v>
      </c>
      <c r="D3" s="76" t="s">
        <v>19</v>
      </c>
      <c r="E3" s="77" t="s">
        <v>20</v>
      </c>
    </row>
    <row r="4" spans="1:5" ht="21.75" customHeight="1">
      <c r="A4" s="79" t="s">
        <v>46</v>
      </c>
      <c r="B4" s="80" t="s">
        <v>21</v>
      </c>
      <c r="C4" s="81"/>
      <c r="D4" s="82">
        <f>+D5+D9+D17+D25+D26+D27</f>
        <v>313780946</v>
      </c>
      <c r="E4" s="82">
        <f>+E5+E9+E17+E25+E26+E27</f>
        <v>308388070</v>
      </c>
    </row>
    <row r="5" spans="1:5" ht="15" customHeight="1">
      <c r="A5" s="84"/>
      <c r="B5" s="85" t="s">
        <v>22</v>
      </c>
      <c r="C5" s="81"/>
      <c r="D5" s="86">
        <f>SUM(D6:D7)</f>
        <v>15808321</v>
      </c>
      <c r="E5" s="86">
        <f>SUM(E6:E7)</f>
        <v>110333327</v>
      </c>
    </row>
    <row r="6" spans="1:5" s="91" customFormat="1" ht="15" customHeight="1">
      <c r="A6" s="84"/>
      <c r="B6" s="87" t="s">
        <v>25</v>
      </c>
      <c r="C6" s="88"/>
      <c r="D6" s="89">
        <v>12936029</v>
      </c>
      <c r="E6" s="89">
        <v>110107727</v>
      </c>
    </row>
    <row r="7" spans="1:5" s="91" customFormat="1" ht="15" customHeight="1">
      <c r="A7" s="92"/>
      <c r="B7" s="87" t="s">
        <v>26</v>
      </c>
      <c r="C7" s="88"/>
      <c r="D7" s="89">
        <v>2872292</v>
      </c>
      <c r="E7" s="89">
        <v>225600</v>
      </c>
    </row>
    <row r="8" spans="1:5" ht="15" customHeight="1">
      <c r="A8" s="92"/>
      <c r="B8" s="72" t="s">
        <v>23</v>
      </c>
      <c r="C8" s="81"/>
      <c r="D8" s="93"/>
      <c r="E8" s="93"/>
    </row>
    <row r="9" spans="1:5" ht="15" customHeight="1">
      <c r="A9" s="84"/>
      <c r="B9" s="85" t="s">
        <v>24</v>
      </c>
      <c r="C9" s="81"/>
      <c r="D9" s="86">
        <f>SUM(D10:D16)</f>
        <v>156753030</v>
      </c>
      <c r="E9" s="86">
        <f>SUM(E10:E16)</f>
        <v>122688029</v>
      </c>
    </row>
    <row r="10" spans="1:5" s="91" customFormat="1" ht="15" customHeight="1">
      <c r="A10" s="84"/>
      <c r="B10" s="87" t="s">
        <v>27</v>
      </c>
      <c r="C10" s="88"/>
      <c r="D10" s="89">
        <v>72821018</v>
      </c>
      <c r="E10" s="89">
        <v>82906562</v>
      </c>
    </row>
    <row r="11" spans="1:8" s="91" customFormat="1" ht="15" customHeight="1">
      <c r="A11" s="92"/>
      <c r="B11" s="87" t="s">
        <v>28</v>
      </c>
      <c r="C11" s="88"/>
      <c r="D11" s="89">
        <v>50908780</v>
      </c>
      <c r="E11" s="89"/>
      <c r="H11" s="98"/>
    </row>
    <row r="12" spans="1:5" s="91" customFormat="1" ht="15" customHeight="1">
      <c r="A12" s="92"/>
      <c r="B12" s="87" t="s">
        <v>29</v>
      </c>
      <c r="C12" s="88"/>
      <c r="D12" s="89">
        <v>3555017</v>
      </c>
      <c r="E12" s="89">
        <v>940122</v>
      </c>
    </row>
    <row r="13" spans="1:5" s="91" customFormat="1" ht="15" customHeight="1">
      <c r="A13" s="92"/>
      <c r="B13" s="87" t="s">
        <v>30</v>
      </c>
      <c r="C13" s="88"/>
      <c r="D13" s="89">
        <v>29468215</v>
      </c>
      <c r="E13" s="89">
        <v>38841345</v>
      </c>
    </row>
    <row r="14" spans="1:6" s="91" customFormat="1" ht="15" customHeight="1">
      <c r="A14" s="92"/>
      <c r="B14" s="87" t="s">
        <v>31</v>
      </c>
      <c r="C14" s="88"/>
      <c r="D14" s="89"/>
      <c r="E14" s="89"/>
      <c r="F14" s="98"/>
    </row>
    <row r="15" spans="1:5" s="91" customFormat="1" ht="15" customHeight="1">
      <c r="A15" s="92"/>
      <c r="B15" s="87" t="s">
        <v>32</v>
      </c>
      <c r="C15" s="88"/>
      <c r="D15" s="89"/>
      <c r="E15" s="89"/>
    </row>
    <row r="16" spans="1:5" s="91" customFormat="1" ht="15" customHeight="1">
      <c r="A16" s="92"/>
      <c r="B16" s="87" t="s">
        <v>32</v>
      </c>
      <c r="C16" s="88"/>
      <c r="D16" s="89"/>
      <c r="E16" s="89"/>
    </row>
    <row r="17" spans="1:8" ht="15" customHeight="1">
      <c r="A17" s="92"/>
      <c r="B17" s="85" t="s">
        <v>33</v>
      </c>
      <c r="C17" s="81"/>
      <c r="D17" s="86">
        <f>SUM(D18:D24)</f>
        <v>141219595</v>
      </c>
      <c r="E17" s="86">
        <f>SUM(E18:E24)</f>
        <v>75366714</v>
      </c>
      <c r="F17" s="94"/>
      <c r="H17" s="94"/>
    </row>
    <row r="18" spans="1:6" s="96" customFormat="1" ht="15" customHeight="1">
      <c r="A18" s="84"/>
      <c r="B18" s="87" t="s">
        <v>34</v>
      </c>
      <c r="C18" s="88"/>
      <c r="D18" s="147">
        <v>70108895</v>
      </c>
      <c r="E18" s="147">
        <v>12290708</v>
      </c>
      <c r="F18" s="95"/>
    </row>
    <row r="19" spans="1:6" ht="15" customHeight="1">
      <c r="A19" s="97"/>
      <c r="B19" s="87" t="s">
        <v>35</v>
      </c>
      <c r="C19" s="88"/>
      <c r="D19" s="65"/>
      <c r="E19" s="65"/>
      <c r="F19" s="94"/>
    </row>
    <row r="20" spans="1:5" ht="15" customHeight="1">
      <c r="A20" s="84"/>
      <c r="B20" s="87" t="s">
        <v>36</v>
      </c>
      <c r="C20" s="88"/>
      <c r="D20" s="65"/>
      <c r="E20" s="65"/>
    </row>
    <row r="21" spans="1:8" s="91" customFormat="1" ht="15" customHeight="1">
      <c r="A21" s="84"/>
      <c r="B21" s="87" t="s">
        <v>37</v>
      </c>
      <c r="C21" s="88"/>
      <c r="D21" s="89">
        <v>71110700</v>
      </c>
      <c r="E21" s="89">
        <v>63076006</v>
      </c>
      <c r="F21" s="98"/>
      <c r="H21" s="98"/>
    </row>
    <row r="22" spans="1:5" s="91" customFormat="1" ht="15" customHeight="1">
      <c r="A22" s="92"/>
      <c r="B22" s="87" t="s">
        <v>38</v>
      </c>
      <c r="C22" s="88"/>
      <c r="D22" s="89"/>
      <c r="E22" s="89"/>
    </row>
    <row r="23" spans="1:5" s="91" customFormat="1" ht="15" customHeight="1">
      <c r="A23" s="92"/>
      <c r="B23" s="87" t="s">
        <v>39</v>
      </c>
      <c r="C23" s="88"/>
      <c r="D23" s="89"/>
      <c r="E23" s="89"/>
    </row>
    <row r="24" spans="1:5" s="91" customFormat="1" ht="15" customHeight="1">
      <c r="A24" s="92"/>
      <c r="B24" s="87" t="s">
        <v>32</v>
      </c>
      <c r="C24" s="88"/>
      <c r="D24" s="89"/>
      <c r="E24" s="89"/>
    </row>
    <row r="25" spans="1:8" ht="15" customHeight="1">
      <c r="A25" s="92"/>
      <c r="B25" s="85" t="s">
        <v>40</v>
      </c>
      <c r="C25" s="81"/>
      <c r="D25" s="93"/>
      <c r="E25" s="93"/>
      <c r="H25" s="94"/>
    </row>
    <row r="26" spans="1:5" ht="15" customHeight="1">
      <c r="A26" s="84"/>
      <c r="B26" s="85" t="s">
        <v>41</v>
      </c>
      <c r="C26" s="81"/>
      <c r="D26" s="93"/>
      <c r="E26" s="93"/>
    </row>
    <row r="27" spans="1:5" ht="15" customHeight="1">
      <c r="A27" s="84"/>
      <c r="B27" s="85" t="s">
        <v>42</v>
      </c>
      <c r="C27" s="81" t="s">
        <v>160</v>
      </c>
      <c r="D27" s="86">
        <f>SUM(D28:D29)</f>
        <v>0</v>
      </c>
      <c r="E27" s="86">
        <f>SUM(E28:E29)</f>
        <v>0</v>
      </c>
    </row>
    <row r="28" spans="1:5" s="91" customFormat="1" ht="15.75" customHeight="1">
      <c r="A28" s="84"/>
      <c r="B28" s="87" t="s">
        <v>43</v>
      </c>
      <c r="C28" s="88"/>
      <c r="D28" s="89"/>
      <c r="E28" s="89"/>
    </row>
    <row r="29" spans="1:5" s="91" customFormat="1" ht="15.75" customHeight="1">
      <c r="A29" s="92"/>
      <c r="B29" s="87" t="s">
        <v>32</v>
      </c>
      <c r="C29" s="88"/>
      <c r="D29" s="89"/>
      <c r="E29" s="89"/>
    </row>
    <row r="30" spans="1:5" ht="21.75" customHeight="1">
      <c r="A30" s="99" t="s">
        <v>45</v>
      </c>
      <c r="B30" s="80" t="s">
        <v>44</v>
      </c>
      <c r="C30" s="81"/>
      <c r="D30" s="82">
        <f>+D31+D32+D37+D38+D39+D40</f>
        <v>143029534</v>
      </c>
      <c r="E30" s="82">
        <f>+E31+E32+E37+E38+E39+E40</f>
        <v>146757347</v>
      </c>
    </row>
    <row r="31" spans="1:5" ht="15.75" customHeight="1">
      <c r="A31" s="84"/>
      <c r="B31" s="85" t="s">
        <v>47</v>
      </c>
      <c r="C31" s="81"/>
      <c r="D31" s="93"/>
      <c r="E31" s="93"/>
    </row>
    <row r="32" spans="1:5" ht="15" customHeight="1">
      <c r="A32" s="84"/>
      <c r="B32" s="85" t="s">
        <v>48</v>
      </c>
      <c r="C32" s="81"/>
      <c r="D32" s="86">
        <f>SUM(D33:D36)</f>
        <v>143029534</v>
      </c>
      <c r="E32" s="86">
        <f>SUM(E33:E36)</f>
        <v>146757347</v>
      </c>
    </row>
    <row r="33" spans="1:5" s="91" customFormat="1" ht="15" customHeight="1">
      <c r="A33" s="84"/>
      <c r="B33" s="87" t="s">
        <v>49</v>
      </c>
      <c r="C33" s="88"/>
      <c r="D33" s="100"/>
      <c r="E33" s="100"/>
    </row>
    <row r="34" spans="1:5" s="91" customFormat="1" ht="15" customHeight="1">
      <c r="A34" s="92"/>
      <c r="B34" s="87" t="s">
        <v>50</v>
      </c>
      <c r="C34" s="88"/>
      <c r="D34" s="100">
        <v>50061957</v>
      </c>
      <c r="E34" s="100">
        <v>39513804</v>
      </c>
    </row>
    <row r="35" spans="1:5" s="91" customFormat="1" ht="15" customHeight="1">
      <c r="A35" s="92"/>
      <c r="B35" s="87" t="s">
        <v>51</v>
      </c>
      <c r="C35" s="88"/>
      <c r="D35" s="90">
        <v>75569866</v>
      </c>
      <c r="E35" s="90">
        <v>69114510</v>
      </c>
    </row>
    <row r="36" spans="1:5" s="91" customFormat="1" ht="15" customHeight="1">
      <c r="A36" s="92"/>
      <c r="B36" s="87" t="s">
        <v>52</v>
      </c>
      <c r="C36" s="88"/>
      <c r="D36" s="89">
        <v>17397711</v>
      </c>
      <c r="E36" s="89">
        <v>38129033</v>
      </c>
    </row>
    <row r="37" spans="1:5" ht="15" customHeight="1">
      <c r="A37" s="92"/>
      <c r="B37" s="101" t="s">
        <v>53</v>
      </c>
      <c r="C37" s="81"/>
      <c r="D37" s="93"/>
      <c r="E37" s="93"/>
    </row>
    <row r="38" spans="1:5" ht="15" customHeight="1">
      <c r="A38" s="84"/>
      <c r="B38" s="101" t="s">
        <v>54</v>
      </c>
      <c r="C38" s="81"/>
      <c r="D38" s="93"/>
      <c r="E38" s="93"/>
    </row>
    <row r="39" spans="1:5" ht="15" customHeight="1">
      <c r="A39" s="84"/>
      <c r="B39" s="101" t="s">
        <v>55</v>
      </c>
      <c r="C39" s="81"/>
      <c r="D39" s="93"/>
      <c r="E39" s="93"/>
    </row>
    <row r="40" spans="1:5" ht="15" customHeight="1">
      <c r="A40" s="84"/>
      <c r="B40" s="101" t="s">
        <v>56</v>
      </c>
      <c r="C40" s="81"/>
      <c r="D40" s="93"/>
      <c r="E40" s="93"/>
    </row>
    <row r="41" spans="1:5" ht="20.25" customHeight="1" thickBot="1">
      <c r="A41" s="102"/>
      <c r="B41" s="103" t="s">
        <v>57</v>
      </c>
      <c r="C41" s="104"/>
      <c r="D41" s="105">
        <f>+D4+D30</f>
        <v>456810480</v>
      </c>
      <c r="E41" s="105">
        <f>+E4+E30</f>
        <v>455145417</v>
      </c>
    </row>
    <row r="45" ht="12.75">
      <c r="D45" s="94"/>
    </row>
    <row r="48" ht="12.75">
      <c r="D48" s="94"/>
    </row>
    <row r="50" ht="12.75">
      <c r="D50" s="94"/>
    </row>
  </sheetData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19">
      <selection activeCell="G27" sqref="G27"/>
    </sheetView>
  </sheetViews>
  <sheetFormatPr defaultColWidth="9.140625" defaultRowHeight="12.75"/>
  <cols>
    <col min="1" max="1" width="2.8515625" style="0" bestFit="1" customWidth="1"/>
    <col min="2" max="2" width="47.57421875" style="0" customWidth="1"/>
    <col min="3" max="3" width="9.140625" style="0" hidden="1" customWidth="1"/>
    <col min="4" max="4" width="17.421875" style="0" bestFit="1" customWidth="1"/>
    <col min="5" max="5" width="16.00390625" style="0" customWidth="1"/>
    <col min="7" max="7" width="14.421875" style="0" customWidth="1"/>
  </cols>
  <sheetData>
    <row r="1" ht="18.75" customHeight="1">
      <c r="B1" s="110" t="s">
        <v>164</v>
      </c>
    </row>
    <row r="2" spans="1:5" ht="16.5" customHeight="1" thickBot="1">
      <c r="A2" s="165" t="s">
        <v>184</v>
      </c>
      <c r="B2" s="165"/>
      <c r="C2" s="165"/>
      <c r="D2" s="165"/>
      <c r="E2" s="165"/>
    </row>
    <row r="3" spans="1:5" s="8" customFormat="1" ht="25.5" customHeight="1">
      <c r="A3" s="12" t="s">
        <v>16</v>
      </c>
      <c r="B3" s="13" t="s">
        <v>58</v>
      </c>
      <c r="C3" s="13" t="s">
        <v>18</v>
      </c>
      <c r="D3" s="14" t="s">
        <v>19</v>
      </c>
      <c r="E3" s="15" t="s">
        <v>20</v>
      </c>
    </row>
    <row r="4" spans="1:5" ht="20.25" customHeight="1">
      <c r="A4" s="28" t="s">
        <v>46</v>
      </c>
      <c r="B4" s="27" t="s">
        <v>59</v>
      </c>
      <c r="C4" s="11"/>
      <c r="D4" s="48">
        <f>SUM(D5:D20)</f>
        <v>140181460</v>
      </c>
      <c r="E4" s="48">
        <f>SUM(E5:E20)</f>
        <v>170697587</v>
      </c>
    </row>
    <row r="5" spans="1:5" ht="15" customHeight="1">
      <c r="A5" s="17"/>
      <c r="B5" s="20" t="s">
        <v>60</v>
      </c>
      <c r="C5" s="11"/>
      <c r="D5" s="51"/>
      <c r="E5" s="51"/>
    </row>
    <row r="6" spans="1:5" ht="15" customHeight="1">
      <c r="A6" s="17"/>
      <c r="B6" s="20" t="s">
        <v>61</v>
      </c>
      <c r="C6" s="11"/>
      <c r="D6" s="51"/>
      <c r="E6" s="51"/>
    </row>
    <row r="7" spans="1:5" ht="15" customHeight="1">
      <c r="A7" s="17"/>
      <c r="B7" s="19" t="s">
        <v>62</v>
      </c>
      <c r="C7" s="11"/>
      <c r="D7" s="71"/>
      <c r="E7" s="71"/>
    </row>
    <row r="8" spans="1:5" ht="15" customHeight="1">
      <c r="A8" s="17"/>
      <c r="B8" s="19" t="s">
        <v>63</v>
      </c>
      <c r="C8" s="11"/>
      <c r="D8" s="51"/>
      <c r="E8" s="51"/>
    </row>
    <row r="9" spans="1:5" ht="15" customHeight="1">
      <c r="A9" s="17"/>
      <c r="B9" s="20" t="s">
        <v>64</v>
      </c>
      <c r="C9" s="11"/>
      <c r="D9" s="51"/>
      <c r="E9" s="51"/>
    </row>
    <row r="10" spans="1:7" ht="15" customHeight="1">
      <c r="A10" s="17"/>
      <c r="B10" s="19" t="s">
        <v>65</v>
      </c>
      <c r="C10" s="11"/>
      <c r="D10" s="51">
        <v>137726959</v>
      </c>
      <c r="E10" s="51">
        <v>168134312</v>
      </c>
      <c r="G10" s="63"/>
    </row>
    <row r="11" spans="1:5" ht="15" customHeight="1">
      <c r="A11" s="17"/>
      <c r="B11" s="19" t="s">
        <v>66</v>
      </c>
      <c r="C11" s="11"/>
      <c r="D11" s="51">
        <v>1919176</v>
      </c>
      <c r="E11" s="51">
        <v>2026028</v>
      </c>
    </row>
    <row r="12" spans="1:5" ht="15" customHeight="1">
      <c r="A12" s="17"/>
      <c r="B12" s="19" t="s">
        <v>67</v>
      </c>
      <c r="C12" s="11"/>
      <c r="D12" s="51">
        <v>432925</v>
      </c>
      <c r="E12" s="51">
        <v>435547</v>
      </c>
    </row>
    <row r="13" spans="1:5" ht="15" customHeight="1">
      <c r="A13" s="17"/>
      <c r="B13" s="19" t="s">
        <v>69</v>
      </c>
      <c r="C13" s="11"/>
      <c r="D13" s="51">
        <v>102400</v>
      </c>
      <c r="E13" s="51">
        <v>101700</v>
      </c>
    </row>
    <row r="14" spans="1:7" ht="15" customHeight="1">
      <c r="A14" s="17"/>
      <c r="B14" s="19" t="s">
        <v>68</v>
      </c>
      <c r="C14" s="11"/>
      <c r="D14" s="51"/>
      <c r="E14" s="51"/>
      <c r="G14" s="63"/>
    </row>
    <row r="15" spans="1:5" ht="15" customHeight="1">
      <c r="A15" s="17"/>
      <c r="B15" s="19" t="s">
        <v>70</v>
      </c>
      <c r="C15" s="11"/>
      <c r="D15" s="51"/>
      <c r="E15" s="51"/>
    </row>
    <row r="16" spans="1:5" ht="15" customHeight="1">
      <c r="A16" s="17"/>
      <c r="B16" s="19" t="s">
        <v>71</v>
      </c>
      <c r="C16" s="11"/>
      <c r="D16" s="51"/>
      <c r="E16" s="51"/>
    </row>
    <row r="17" spans="1:5" ht="15" customHeight="1">
      <c r="A17" s="17"/>
      <c r="B17" s="19" t="s">
        <v>31</v>
      </c>
      <c r="C17" s="11"/>
      <c r="D17" s="51"/>
      <c r="E17" s="51"/>
    </row>
    <row r="18" spans="1:5" ht="15" customHeight="1">
      <c r="A18" s="17"/>
      <c r="B18" s="19" t="s">
        <v>72</v>
      </c>
      <c r="C18" s="11"/>
      <c r="D18" s="51"/>
      <c r="E18" s="51"/>
    </row>
    <row r="19" spans="1:5" ht="15" customHeight="1">
      <c r="A19" s="17"/>
      <c r="B19" s="20" t="s">
        <v>73</v>
      </c>
      <c r="C19" s="11"/>
      <c r="D19" s="51"/>
      <c r="E19" s="51"/>
    </row>
    <row r="20" spans="1:5" ht="15.75" customHeight="1">
      <c r="A20" s="17"/>
      <c r="B20" s="20" t="s">
        <v>74</v>
      </c>
      <c r="C20" s="11"/>
      <c r="D20" s="51"/>
      <c r="E20" s="51"/>
    </row>
    <row r="21" spans="1:5" ht="21" customHeight="1">
      <c r="A21" s="28" t="s">
        <v>45</v>
      </c>
      <c r="B21" s="27" t="s">
        <v>59</v>
      </c>
      <c r="C21" s="11"/>
      <c r="D21" s="50">
        <f>SUM(D22:D27)</f>
        <v>18308450</v>
      </c>
      <c r="E21" s="50">
        <f>SUM(E22:E27)</f>
        <v>19556750</v>
      </c>
    </row>
    <row r="22" spans="1:5" ht="12.75">
      <c r="A22" s="17"/>
      <c r="B22" s="20" t="s">
        <v>75</v>
      </c>
      <c r="C22" s="11"/>
      <c r="D22" s="51"/>
      <c r="E22" s="51"/>
    </row>
    <row r="23" spans="1:7" ht="15.75" customHeight="1">
      <c r="A23" s="17"/>
      <c r="B23" s="22" t="s">
        <v>76</v>
      </c>
      <c r="C23" s="11"/>
      <c r="D23" s="51">
        <v>18308450</v>
      </c>
      <c r="E23" s="51">
        <v>19556750</v>
      </c>
      <c r="G23" s="63"/>
    </row>
    <row r="24" spans="1:5" ht="15.75" customHeight="1">
      <c r="A24" s="17"/>
      <c r="B24" s="20" t="s">
        <v>77</v>
      </c>
      <c r="C24" s="11"/>
      <c r="D24" s="51"/>
      <c r="E24" s="51"/>
    </row>
    <row r="25" spans="1:5" ht="15.75" customHeight="1">
      <c r="A25" s="17"/>
      <c r="B25" s="20" t="s">
        <v>78</v>
      </c>
      <c r="C25" s="11"/>
      <c r="D25" s="49"/>
      <c r="E25" s="49"/>
    </row>
    <row r="26" spans="1:7" ht="15.75" customHeight="1">
      <c r="A26" s="17"/>
      <c r="B26" s="20" t="s">
        <v>79</v>
      </c>
      <c r="C26" s="11"/>
      <c r="D26" s="51"/>
      <c r="E26" s="51"/>
      <c r="G26" s="63"/>
    </row>
    <row r="27" spans="1:5" ht="15.75" customHeight="1">
      <c r="A27" s="16"/>
      <c r="B27" s="23" t="s">
        <v>80</v>
      </c>
      <c r="C27" s="11"/>
      <c r="D27" s="51"/>
      <c r="E27" s="51"/>
    </row>
    <row r="28" spans="1:5" ht="19.5" customHeight="1">
      <c r="A28" s="28"/>
      <c r="B28" s="27" t="s">
        <v>81</v>
      </c>
      <c r="C28" s="11"/>
      <c r="D28" s="50">
        <f>+D4+D21</f>
        <v>158489910</v>
      </c>
      <c r="E28" s="50">
        <f>+E4+E21</f>
        <v>190254337</v>
      </c>
    </row>
    <row r="29" spans="1:5" ht="19.5" customHeight="1">
      <c r="A29" s="28" t="s">
        <v>82</v>
      </c>
      <c r="B29" s="27" t="s">
        <v>83</v>
      </c>
      <c r="C29" s="11"/>
      <c r="D29" s="50">
        <f>SUM(D30:D39)</f>
        <v>298320570</v>
      </c>
      <c r="E29" s="50">
        <f>SUM(E30:E39)</f>
        <v>264891080</v>
      </c>
    </row>
    <row r="30" spans="1:5" ht="15.75" customHeight="1">
      <c r="A30" s="17"/>
      <c r="B30" s="20" t="s">
        <v>84</v>
      </c>
      <c r="C30" s="11"/>
      <c r="D30" s="51"/>
      <c r="E30" s="51"/>
    </row>
    <row r="31" spans="1:5" ht="15.75" customHeight="1">
      <c r="A31" s="17"/>
      <c r="B31" s="20" t="s">
        <v>85</v>
      </c>
      <c r="C31" s="11"/>
      <c r="D31" s="51"/>
      <c r="E31" s="51"/>
    </row>
    <row r="32" spans="1:5" ht="15.75" customHeight="1">
      <c r="A32" s="17"/>
      <c r="B32" s="20" t="s">
        <v>203</v>
      </c>
      <c r="C32" s="11"/>
      <c r="D32" s="51">
        <v>100100000</v>
      </c>
      <c r="E32" s="51">
        <v>100100000</v>
      </c>
    </row>
    <row r="33" spans="1:5" ht="15.75" customHeight="1">
      <c r="A33" s="17"/>
      <c r="B33" s="20" t="s">
        <v>86</v>
      </c>
      <c r="C33" s="11"/>
      <c r="D33" s="51"/>
      <c r="E33" s="51"/>
    </row>
    <row r="34" spans="1:5" ht="15.75" customHeight="1">
      <c r="A34" s="17"/>
      <c r="B34" s="26" t="s">
        <v>87</v>
      </c>
      <c r="C34" s="11"/>
      <c r="D34" s="51"/>
      <c r="E34" s="51"/>
    </row>
    <row r="35" spans="1:5" ht="15.75" customHeight="1">
      <c r="A35" s="17"/>
      <c r="B35" s="21" t="s">
        <v>88</v>
      </c>
      <c r="C35" s="11"/>
      <c r="D35" s="51"/>
      <c r="E35" s="51"/>
    </row>
    <row r="36" spans="1:5" ht="15.75" customHeight="1">
      <c r="A36" s="17"/>
      <c r="B36" s="21" t="s">
        <v>89</v>
      </c>
      <c r="C36" s="11"/>
      <c r="D36" s="51">
        <v>13116000</v>
      </c>
      <c r="E36" s="51"/>
    </row>
    <row r="37" spans="1:5" ht="15.75" customHeight="1">
      <c r="A37" s="17"/>
      <c r="B37" s="21" t="s">
        <v>90</v>
      </c>
      <c r="C37" s="11"/>
      <c r="D37" s="51"/>
      <c r="E37" s="51"/>
    </row>
    <row r="38" spans="1:7" ht="15.75" customHeight="1">
      <c r="A38" s="17"/>
      <c r="B38" s="26" t="s">
        <v>91</v>
      </c>
      <c r="C38" s="11"/>
      <c r="D38" s="51">
        <v>151675080</v>
      </c>
      <c r="E38" s="51">
        <v>98673700</v>
      </c>
      <c r="G38" s="146"/>
    </row>
    <row r="39" spans="1:5" ht="15.75" customHeight="1">
      <c r="A39" s="17"/>
      <c r="B39" s="21" t="s">
        <v>92</v>
      </c>
      <c r="C39" s="11"/>
      <c r="D39" s="51">
        <v>33429490</v>
      </c>
      <c r="E39" s="51">
        <v>66117380</v>
      </c>
    </row>
    <row r="40" spans="1:5" ht="27" customHeight="1" thickBot="1">
      <c r="A40" s="18"/>
      <c r="B40" s="30" t="s">
        <v>93</v>
      </c>
      <c r="C40" s="29"/>
      <c r="D40" s="52">
        <f>+D28+D29</f>
        <v>456810480</v>
      </c>
      <c r="E40" s="52">
        <f>+E28+E29</f>
        <v>455145417</v>
      </c>
    </row>
    <row r="41" spans="4:5" ht="12.75">
      <c r="D41" s="53"/>
      <c r="E41" s="53"/>
    </row>
    <row r="42" spans="4:5" ht="12.75">
      <c r="D42" s="53"/>
      <c r="E42" s="53"/>
    </row>
    <row r="43" spans="4:5" ht="12.75">
      <c r="D43" s="53"/>
      <c r="E43" s="53"/>
    </row>
    <row r="44" spans="4:5" ht="12.75">
      <c r="D44" s="53"/>
      <c r="E44" s="53"/>
    </row>
    <row r="45" spans="4:5" ht="12.75">
      <c r="D45" s="53"/>
      <c r="E45" s="53"/>
    </row>
    <row r="46" spans="4:5" ht="12.75">
      <c r="D46" s="53"/>
      <c r="E46" s="53"/>
    </row>
    <row r="47" spans="4:5" ht="12.75">
      <c r="D47" s="53"/>
      <c r="E47" s="53"/>
    </row>
    <row r="48" spans="4:5" ht="12.75">
      <c r="D48" s="53"/>
      <c r="E48" s="53"/>
    </row>
    <row r="49" spans="4:5" ht="12.75">
      <c r="D49" s="53"/>
      <c r="E49" s="53"/>
    </row>
    <row r="50" spans="4:5" ht="12.75">
      <c r="D50" s="53"/>
      <c r="E50" s="53"/>
    </row>
    <row r="51" spans="4:5" ht="12.75">
      <c r="D51" s="53"/>
      <c r="E51" s="53"/>
    </row>
    <row r="52" spans="4:5" ht="12.75">
      <c r="D52" s="53"/>
      <c r="E52" s="53"/>
    </row>
    <row r="53" spans="4:5" ht="12.75">
      <c r="D53" s="53"/>
      <c r="E53" s="53"/>
    </row>
    <row r="54" spans="4:5" ht="12.75">
      <c r="D54" s="53"/>
      <c r="E54" s="53"/>
    </row>
    <row r="55" spans="4:5" ht="12.75">
      <c r="D55" s="53"/>
      <c r="E55" s="53"/>
    </row>
    <row r="56" spans="4:5" ht="12.75">
      <c r="D56" s="53"/>
      <c r="E56" s="53"/>
    </row>
    <row r="57" spans="4:5" ht="12.75">
      <c r="D57" s="53"/>
      <c r="E57" s="53"/>
    </row>
    <row r="58" spans="4:5" ht="12.75">
      <c r="D58" s="53"/>
      <c r="E58" s="53"/>
    </row>
    <row r="59" spans="4:5" ht="12.75">
      <c r="D59" s="53"/>
      <c r="E59" s="53"/>
    </row>
    <row r="60" spans="4:5" ht="12.75">
      <c r="D60" s="53"/>
      <c r="E60" s="53"/>
    </row>
    <row r="61" spans="4:5" ht="12.75">
      <c r="D61" s="53"/>
      <c r="E61" s="53"/>
    </row>
    <row r="62" spans="4:5" ht="12.75">
      <c r="D62" s="53"/>
      <c r="E62" s="53"/>
    </row>
    <row r="63" spans="4:5" ht="12.75">
      <c r="D63" s="53"/>
      <c r="E63" s="53"/>
    </row>
    <row r="64" spans="4:5" ht="12.75">
      <c r="D64" s="53"/>
      <c r="E64" s="53"/>
    </row>
    <row r="65" spans="4:5" ht="12.75">
      <c r="D65" s="53"/>
      <c r="E65" s="53"/>
    </row>
    <row r="66" spans="4:5" ht="12.75">
      <c r="D66" s="53"/>
      <c r="E66" s="53"/>
    </row>
    <row r="67" spans="4:5" ht="12.75">
      <c r="D67" s="53"/>
      <c r="E67" s="53"/>
    </row>
    <row r="68" spans="4:5" ht="12.75">
      <c r="D68" s="53"/>
      <c r="E68" s="53"/>
    </row>
    <row r="69" spans="4:5" ht="12.75">
      <c r="D69" s="53"/>
      <c r="E69" s="53"/>
    </row>
    <row r="70" spans="4:5" ht="12.75">
      <c r="D70" s="53"/>
      <c r="E70" s="53"/>
    </row>
    <row r="71" spans="4:5" ht="12.75">
      <c r="D71" s="53"/>
      <c r="E71" s="53"/>
    </row>
    <row r="72" spans="4:5" ht="12.75">
      <c r="D72" s="53"/>
      <c r="E72" s="53"/>
    </row>
    <row r="73" spans="4:5" ht="12.75">
      <c r="D73" s="53"/>
      <c r="E73" s="53"/>
    </row>
    <row r="74" spans="4:5" ht="12.75">
      <c r="D74" s="53"/>
      <c r="E74" s="53"/>
    </row>
    <row r="75" spans="4:5" ht="12.75">
      <c r="D75" s="53"/>
      <c r="E75" s="53"/>
    </row>
    <row r="76" spans="4:5" ht="12.75">
      <c r="D76" s="53"/>
      <c r="E76" s="53"/>
    </row>
    <row r="77" spans="4:5" ht="12.75">
      <c r="D77" s="53"/>
      <c r="E77" s="53"/>
    </row>
    <row r="78" spans="4:5" ht="12.75">
      <c r="D78" s="53"/>
      <c r="E78" s="53"/>
    </row>
    <row r="79" spans="4:5" ht="12.75">
      <c r="D79" s="53"/>
      <c r="E79" s="53"/>
    </row>
    <row r="80" spans="4:5" ht="12.75">
      <c r="D80" s="53"/>
      <c r="E80" s="53"/>
    </row>
    <row r="81" spans="4:5" ht="12.75">
      <c r="D81" s="53"/>
      <c r="E81" s="53"/>
    </row>
    <row r="82" spans="4:5" ht="12.75">
      <c r="D82" s="53"/>
      <c r="E82" s="53"/>
    </row>
    <row r="83" spans="4:5" ht="12.75">
      <c r="D83" s="53"/>
      <c r="E83" s="53"/>
    </row>
    <row r="84" spans="4:5" ht="12.75">
      <c r="D84" s="53"/>
      <c r="E84" s="53"/>
    </row>
    <row r="85" spans="4:5" ht="12.75">
      <c r="D85" s="53"/>
      <c r="E85" s="53"/>
    </row>
    <row r="86" spans="4:5" ht="12.75">
      <c r="D86" s="53"/>
      <c r="E86" s="53"/>
    </row>
    <row r="87" spans="4:5" ht="12.75">
      <c r="D87" s="53"/>
      <c r="E87" s="53"/>
    </row>
    <row r="88" spans="4:5" ht="12.75">
      <c r="D88" s="53"/>
      <c r="E88" s="53"/>
    </row>
    <row r="89" spans="4:5" ht="12.75">
      <c r="D89" s="53"/>
      <c r="E89" s="53"/>
    </row>
    <row r="90" spans="4:5" ht="12.75">
      <c r="D90" s="53"/>
      <c r="E90" s="53"/>
    </row>
    <row r="91" spans="4:5" ht="12.75">
      <c r="D91" s="53"/>
      <c r="E91" s="53"/>
    </row>
    <row r="92" spans="4:5" ht="12.75">
      <c r="D92" s="53"/>
      <c r="E92" s="53"/>
    </row>
    <row r="93" spans="4:5" ht="12.75">
      <c r="D93" s="53"/>
      <c r="E93" s="53"/>
    </row>
    <row r="94" spans="4:5" ht="12.75">
      <c r="D94" s="53"/>
      <c r="E94" s="53"/>
    </row>
    <row r="95" spans="4:5" ht="12.75">
      <c r="D95" s="53"/>
      <c r="E95" s="53"/>
    </row>
    <row r="96" spans="4:5" ht="12.75">
      <c r="D96" s="53"/>
      <c r="E96" s="53"/>
    </row>
    <row r="97" spans="4:5" ht="12.75">
      <c r="D97" s="53"/>
      <c r="E97" s="53"/>
    </row>
    <row r="98" spans="4:5" ht="12.75">
      <c r="D98" s="53"/>
      <c r="E98" s="53"/>
    </row>
    <row r="99" spans="4:5" ht="12.75">
      <c r="D99" s="53"/>
      <c r="E99" s="53"/>
    </row>
    <row r="100" spans="4:5" ht="12.75">
      <c r="D100" s="53"/>
      <c r="E100" s="53"/>
    </row>
    <row r="101" spans="4:5" ht="12.75">
      <c r="D101" s="53"/>
      <c r="E101" s="53"/>
    </row>
    <row r="102" spans="4:5" ht="12.75">
      <c r="D102" s="53"/>
      <c r="E102" s="53"/>
    </row>
    <row r="103" spans="4:5" ht="12.75">
      <c r="D103" s="53"/>
      <c r="E103" s="53"/>
    </row>
    <row r="104" spans="4:5" ht="12.75">
      <c r="D104" s="53"/>
      <c r="E104" s="53"/>
    </row>
    <row r="105" spans="4:5" ht="12.75">
      <c r="D105" s="53"/>
      <c r="E105" s="53"/>
    </row>
    <row r="106" spans="4:5" ht="12.75">
      <c r="D106" s="53"/>
      <c r="E106" s="53"/>
    </row>
    <row r="107" spans="4:5" ht="12.75">
      <c r="D107" s="53"/>
      <c r="E107" s="53"/>
    </row>
    <row r="108" spans="4:5" ht="12.75">
      <c r="D108" s="53"/>
      <c r="E108" s="53"/>
    </row>
    <row r="109" spans="4:5" ht="12.75">
      <c r="D109" s="53"/>
      <c r="E109" s="53"/>
    </row>
    <row r="110" spans="4:5" ht="12.75">
      <c r="D110" s="53"/>
      <c r="E110" s="53"/>
    </row>
    <row r="111" spans="4:5" ht="12.75">
      <c r="D111" s="53"/>
      <c r="E111" s="53"/>
    </row>
    <row r="112" spans="4:5" ht="12.75">
      <c r="D112" s="53"/>
      <c r="E112" s="53"/>
    </row>
    <row r="113" spans="4:5" ht="12.75">
      <c r="D113" s="53"/>
      <c r="E113" s="53"/>
    </row>
    <row r="114" spans="4:5" ht="12.75">
      <c r="D114" s="53"/>
      <c r="E114" s="53"/>
    </row>
    <row r="115" spans="4:5" ht="12.75">
      <c r="D115" s="53"/>
      <c r="E115" s="53"/>
    </row>
    <row r="116" spans="4:5" ht="12.75">
      <c r="D116" s="53"/>
      <c r="E116" s="53"/>
    </row>
    <row r="117" spans="4:5" ht="12.75">
      <c r="D117" s="53"/>
      <c r="E117" s="53"/>
    </row>
    <row r="118" spans="4:5" ht="12.75">
      <c r="D118" s="53"/>
      <c r="E118" s="53"/>
    </row>
    <row r="119" spans="4:5" ht="12.75">
      <c r="D119" s="53"/>
      <c r="E119" s="53"/>
    </row>
    <row r="120" spans="4:5" ht="12.75">
      <c r="D120" s="53"/>
      <c r="E120" s="53"/>
    </row>
    <row r="121" spans="4:5" ht="12.75">
      <c r="D121" s="53"/>
      <c r="E121" s="53"/>
    </row>
    <row r="122" spans="4:5" ht="12.75">
      <c r="D122" s="53"/>
      <c r="E122" s="53"/>
    </row>
    <row r="123" spans="4:5" ht="12.75">
      <c r="D123" s="53"/>
      <c r="E123" s="53"/>
    </row>
    <row r="124" spans="4:5" ht="12.75">
      <c r="D124" s="53"/>
      <c r="E124" s="53"/>
    </row>
    <row r="125" spans="4:5" ht="12.75">
      <c r="D125" s="53"/>
      <c r="E125" s="53"/>
    </row>
    <row r="126" spans="4:5" ht="12.75">
      <c r="D126" s="53"/>
      <c r="E126" s="53"/>
    </row>
    <row r="127" spans="4:5" ht="12.75">
      <c r="D127" s="53"/>
      <c r="E127" s="53"/>
    </row>
    <row r="128" spans="4:5" ht="12.75">
      <c r="D128" s="53"/>
      <c r="E128" s="53"/>
    </row>
    <row r="129" spans="4:5" ht="12.75">
      <c r="D129" s="53"/>
      <c r="E129" s="53"/>
    </row>
    <row r="130" spans="4:5" ht="12.75">
      <c r="D130" s="53"/>
      <c r="E130" s="53"/>
    </row>
    <row r="131" spans="4:5" ht="12.75">
      <c r="D131" s="53"/>
      <c r="E131" s="53"/>
    </row>
    <row r="132" spans="4:5" ht="12.75">
      <c r="D132" s="53"/>
      <c r="E132" s="53"/>
    </row>
    <row r="133" spans="4:5" ht="12.75">
      <c r="D133" s="53"/>
      <c r="E133" s="53"/>
    </row>
    <row r="134" spans="4:5" ht="12.75">
      <c r="D134" s="53"/>
      <c r="E134" s="53"/>
    </row>
    <row r="135" spans="4:5" ht="12.75">
      <c r="D135" s="53"/>
      <c r="E135" s="53"/>
    </row>
    <row r="136" spans="4:5" ht="12.75">
      <c r="D136" s="53"/>
      <c r="E136" s="53"/>
    </row>
    <row r="137" spans="4:5" ht="12.75">
      <c r="D137" s="53"/>
      <c r="E137" s="53"/>
    </row>
    <row r="138" spans="4:5" ht="12.75">
      <c r="D138" s="53"/>
      <c r="E138" s="53"/>
    </row>
    <row r="139" spans="4:5" ht="12.75">
      <c r="D139" s="53"/>
      <c r="E139" s="53"/>
    </row>
    <row r="140" spans="4:5" ht="12.75">
      <c r="D140" s="53"/>
      <c r="E140" s="53"/>
    </row>
    <row r="141" spans="4:5" ht="12.75">
      <c r="D141" s="53"/>
      <c r="E141" s="53"/>
    </row>
    <row r="142" spans="4:5" ht="12.75">
      <c r="D142" s="53"/>
      <c r="E142" s="53"/>
    </row>
    <row r="143" spans="4:5" ht="12.75">
      <c r="D143" s="53"/>
      <c r="E143" s="53"/>
    </row>
    <row r="144" spans="4:5" ht="12.75">
      <c r="D144" s="53"/>
      <c r="E144" s="53"/>
    </row>
    <row r="145" spans="4:5" ht="12.75">
      <c r="D145" s="53"/>
      <c r="E145" s="53"/>
    </row>
    <row r="146" spans="4:5" ht="12.75">
      <c r="D146" s="53"/>
      <c r="E146" s="53"/>
    </row>
    <row r="147" spans="4:5" ht="12.75">
      <c r="D147" s="53"/>
      <c r="E147" s="53"/>
    </row>
    <row r="148" spans="4:5" ht="12.75">
      <c r="D148" s="53"/>
      <c r="E148" s="53"/>
    </row>
    <row r="149" spans="4:5" ht="12.75">
      <c r="D149" s="53"/>
      <c r="E149" s="53"/>
    </row>
    <row r="150" spans="4:5" ht="12.75">
      <c r="D150" s="53"/>
      <c r="E150" s="53"/>
    </row>
    <row r="151" spans="4:5" ht="12.75">
      <c r="D151" s="53"/>
      <c r="E151" s="53"/>
    </row>
    <row r="152" spans="4:5" ht="12.75">
      <c r="D152" s="53"/>
      <c r="E152" s="53"/>
    </row>
    <row r="153" spans="4:5" ht="12.75">
      <c r="D153" s="53"/>
      <c r="E153" s="53"/>
    </row>
  </sheetData>
  <mergeCells count="1">
    <mergeCell ref="A2:E2"/>
  </mergeCells>
  <printOptions/>
  <pageMargins left="0.72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D18" sqref="D18"/>
    </sheetView>
  </sheetViews>
  <sheetFormatPr defaultColWidth="9.140625" defaultRowHeight="12.75"/>
  <cols>
    <col min="1" max="1" width="3.00390625" style="0" bestFit="1" customWidth="1"/>
    <col min="2" max="2" width="56.421875" style="0" customWidth="1"/>
    <col min="3" max="3" width="16.57421875" style="0" customWidth="1"/>
    <col min="4" max="4" width="16.00390625" style="0" customWidth="1"/>
    <col min="5" max="5" width="15.421875" style="0" bestFit="1" customWidth="1"/>
  </cols>
  <sheetData>
    <row r="1" ht="35.25" customHeight="1">
      <c r="B1" s="110" t="s">
        <v>164</v>
      </c>
    </row>
    <row r="2" spans="1:4" ht="31.5" customHeight="1">
      <c r="A2" s="166" t="s">
        <v>185</v>
      </c>
      <c r="B2" s="167"/>
      <c r="C2" s="167"/>
      <c r="D2" s="167"/>
    </row>
    <row r="3" ht="31.5" customHeight="1" thickBot="1"/>
    <row r="4" spans="1:4" ht="28.5" customHeight="1">
      <c r="A4" s="12" t="s">
        <v>16</v>
      </c>
      <c r="B4" s="41" t="s">
        <v>94</v>
      </c>
      <c r="C4" s="14" t="s">
        <v>19</v>
      </c>
      <c r="D4" s="15" t="s">
        <v>20</v>
      </c>
    </row>
    <row r="5" spans="1:7" ht="22.5" customHeight="1">
      <c r="A5" s="16">
        <v>1</v>
      </c>
      <c r="B5" s="24" t="s">
        <v>196</v>
      </c>
      <c r="C5" s="48">
        <v>374953160</v>
      </c>
      <c r="D5" s="47">
        <v>597331802</v>
      </c>
      <c r="E5" s="63"/>
      <c r="F5" s="137"/>
      <c r="G5" s="137"/>
    </row>
    <row r="6" spans="1:4" ht="22.5" customHeight="1">
      <c r="A6" s="16">
        <v>2</v>
      </c>
      <c r="B6" s="24" t="s">
        <v>95</v>
      </c>
      <c r="C6" s="47">
        <v>422952</v>
      </c>
      <c r="D6" s="47">
        <v>64991</v>
      </c>
    </row>
    <row r="7" spans="1:4" ht="22.5" customHeight="1">
      <c r="A7" s="16">
        <v>3</v>
      </c>
      <c r="B7" s="24" t="s">
        <v>96</v>
      </c>
      <c r="C7" s="47">
        <v>8034694</v>
      </c>
      <c r="D7" s="47">
        <v>32953190</v>
      </c>
    </row>
    <row r="8" spans="1:4" ht="22.5" customHeight="1">
      <c r="A8" s="16">
        <v>4</v>
      </c>
      <c r="B8" s="24" t="s">
        <v>197</v>
      </c>
      <c r="C8" s="48">
        <v>274765958</v>
      </c>
      <c r="D8" s="47">
        <v>446242912</v>
      </c>
    </row>
    <row r="9" spans="1:4" ht="22.5" customHeight="1">
      <c r="A9" s="16">
        <v>5</v>
      </c>
      <c r="B9" s="24" t="s">
        <v>97</v>
      </c>
      <c r="C9" s="48">
        <f>+C11+C10</f>
        <v>22225360</v>
      </c>
      <c r="D9" s="47">
        <f>+D11+D10</f>
        <v>22274466</v>
      </c>
    </row>
    <row r="10" spans="1:4" ht="22.5" customHeight="1">
      <c r="A10" s="16"/>
      <c r="B10" s="25" t="s">
        <v>98</v>
      </c>
      <c r="C10" s="47">
        <v>19071500</v>
      </c>
      <c r="D10" s="47">
        <v>19119428</v>
      </c>
    </row>
    <row r="11" spans="1:4" ht="22.5" customHeight="1">
      <c r="A11" s="16"/>
      <c r="B11" s="25" t="s">
        <v>99</v>
      </c>
      <c r="C11" s="47">
        <v>3153860</v>
      </c>
      <c r="D11" s="47">
        <v>3155038</v>
      </c>
    </row>
    <row r="12" spans="1:4" ht="22.5" customHeight="1">
      <c r="A12" s="16">
        <v>6</v>
      </c>
      <c r="B12" s="24" t="s">
        <v>154</v>
      </c>
      <c r="C12" s="48">
        <v>25206602</v>
      </c>
      <c r="D12" s="47">
        <v>24484821</v>
      </c>
    </row>
    <row r="13" spans="1:4" ht="22.5" customHeight="1">
      <c r="A13" s="16">
        <v>7</v>
      </c>
      <c r="B13" s="24" t="s">
        <v>100</v>
      </c>
      <c r="C13" s="48">
        <v>19945693</v>
      </c>
      <c r="D13" s="47">
        <v>60624850</v>
      </c>
    </row>
    <row r="14" spans="1:4" ht="22.5" customHeight="1">
      <c r="A14" s="16">
        <v>8</v>
      </c>
      <c r="B14" s="27" t="s">
        <v>101</v>
      </c>
      <c r="C14" s="48">
        <f>+C8+C9+C12+C13</f>
        <v>342143613</v>
      </c>
      <c r="D14" s="48">
        <f>+D8+D9+D12+D13</f>
        <v>553627049</v>
      </c>
    </row>
    <row r="15" spans="1:4" ht="22.5" customHeight="1">
      <c r="A15" s="16">
        <v>9</v>
      </c>
      <c r="B15" s="32" t="s">
        <v>102</v>
      </c>
      <c r="C15" s="48">
        <f>+C5+C6+C7-C14</f>
        <v>41267193</v>
      </c>
      <c r="D15" s="48">
        <f>+D5+D6+D7-D14</f>
        <v>76722934</v>
      </c>
    </row>
    <row r="16" spans="1:4" ht="22.5" customHeight="1">
      <c r="A16" s="16">
        <v>10</v>
      </c>
      <c r="B16" s="24" t="s">
        <v>103</v>
      </c>
      <c r="C16" s="47"/>
      <c r="D16" s="47"/>
    </row>
    <row r="17" spans="1:4" ht="22.5" customHeight="1">
      <c r="A17" s="16">
        <v>11</v>
      </c>
      <c r="B17" s="24" t="s">
        <v>104</v>
      </c>
      <c r="C17" s="47"/>
      <c r="D17" s="47"/>
    </row>
    <row r="18" spans="1:4" ht="22.5" customHeight="1">
      <c r="A18" s="16">
        <v>12</v>
      </c>
      <c r="B18" s="24" t="s">
        <v>105</v>
      </c>
      <c r="C18" s="47"/>
      <c r="D18" s="47"/>
    </row>
    <row r="19" spans="1:4" ht="22.5" customHeight="1">
      <c r="A19" s="16"/>
      <c r="B19" s="24" t="s">
        <v>106</v>
      </c>
      <c r="C19" s="47"/>
      <c r="D19" s="47"/>
    </row>
    <row r="20" spans="1:4" ht="22.5" customHeight="1">
      <c r="A20" s="16"/>
      <c r="B20" s="24" t="s">
        <v>108</v>
      </c>
      <c r="C20" s="47">
        <v>4004792</v>
      </c>
      <c r="D20" s="47">
        <v>1850204</v>
      </c>
    </row>
    <row r="21" spans="1:4" ht="22.5" customHeight="1">
      <c r="A21" s="16"/>
      <c r="B21" s="24" t="s">
        <v>109</v>
      </c>
      <c r="C21" s="47"/>
      <c r="D21" s="47"/>
    </row>
    <row r="22" spans="1:4" ht="22.5" customHeight="1">
      <c r="A22" s="28"/>
      <c r="B22" s="31" t="s">
        <v>110</v>
      </c>
      <c r="C22" s="47"/>
      <c r="D22" s="47"/>
    </row>
    <row r="23" spans="1:5" ht="22.5" customHeight="1">
      <c r="A23" s="16">
        <v>13</v>
      </c>
      <c r="B23" s="32" t="s">
        <v>107</v>
      </c>
      <c r="C23" s="48">
        <f>SUM(C16:C22)</f>
        <v>4004792</v>
      </c>
      <c r="D23" s="48">
        <f>SUM(D16:D22)</f>
        <v>1850204</v>
      </c>
      <c r="E23" s="63"/>
    </row>
    <row r="24" spans="1:6" ht="22.5" customHeight="1">
      <c r="A24" s="16">
        <v>14</v>
      </c>
      <c r="B24" s="32" t="s">
        <v>111</v>
      </c>
      <c r="C24" s="48">
        <f>+C15-C23</f>
        <v>37262401</v>
      </c>
      <c r="D24" s="48">
        <f>+D15-D23</f>
        <v>74872730</v>
      </c>
      <c r="E24" s="137"/>
      <c r="F24" s="137"/>
    </row>
    <row r="25" spans="1:4" ht="22.5" customHeight="1">
      <c r="A25" s="16">
        <v>15</v>
      </c>
      <c r="B25" s="32" t="s">
        <v>112</v>
      </c>
      <c r="C25" s="48">
        <v>3832911</v>
      </c>
      <c r="D25" s="48">
        <v>8755350</v>
      </c>
    </row>
    <row r="26" spans="1:5" ht="22.5" customHeight="1">
      <c r="A26" s="16">
        <v>16</v>
      </c>
      <c r="B26" s="32" t="s">
        <v>113</v>
      </c>
      <c r="C26" s="48">
        <f>+C24-C25</f>
        <v>33429490</v>
      </c>
      <c r="D26" s="48">
        <f>+D24-D25</f>
        <v>66117380</v>
      </c>
      <c r="E26" s="137"/>
    </row>
    <row r="27" spans="1:4" ht="22.5" customHeight="1" thickBot="1">
      <c r="A27" s="33">
        <v>17</v>
      </c>
      <c r="B27" s="34" t="s">
        <v>114</v>
      </c>
      <c r="C27" s="54"/>
      <c r="D27" s="55"/>
    </row>
    <row r="28" spans="1:4" ht="12.75">
      <c r="A28" s="35"/>
      <c r="B28" s="36"/>
      <c r="C28" s="37"/>
      <c r="D28" s="37"/>
    </row>
    <row r="29" spans="1:4" ht="12.75">
      <c r="A29" s="9"/>
      <c r="B29" s="38"/>
      <c r="C29" s="64"/>
      <c r="D29" s="37"/>
    </row>
    <row r="30" spans="1:4" ht="12.75">
      <c r="A30" s="9"/>
      <c r="B30" s="38"/>
      <c r="C30" s="64"/>
      <c r="D30" s="37"/>
    </row>
    <row r="31" spans="1:4" ht="17.25" customHeight="1">
      <c r="A31" s="9"/>
      <c r="B31" s="38"/>
      <c r="C31" s="58"/>
      <c r="D31" s="37"/>
    </row>
    <row r="32" spans="1:4" ht="12.75">
      <c r="A32" s="10"/>
      <c r="B32" s="39"/>
      <c r="C32" s="37"/>
      <c r="D32" s="37"/>
    </row>
    <row r="33" spans="1:4" ht="12.75">
      <c r="A33" s="10"/>
      <c r="B33" s="39"/>
      <c r="C33" s="138"/>
      <c r="D33" s="37"/>
    </row>
    <row r="34" spans="1:4" ht="12.75">
      <c r="A34" s="10"/>
      <c r="B34" s="40"/>
      <c r="C34" s="37"/>
      <c r="D34" s="37"/>
    </row>
  </sheetData>
  <mergeCells count="1">
    <mergeCell ref="A2:D2"/>
  </mergeCells>
  <printOptions/>
  <pageMargins left="0.2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A4" sqref="A4:D4"/>
    </sheetView>
  </sheetViews>
  <sheetFormatPr defaultColWidth="9.140625" defaultRowHeight="12.75"/>
  <cols>
    <col min="1" max="1" width="3.57421875" style="0" customWidth="1"/>
    <col min="2" max="2" width="52.28125" style="0" customWidth="1"/>
    <col min="3" max="3" width="17.57421875" style="0" customWidth="1"/>
    <col min="4" max="4" width="16.57421875" style="0" customWidth="1"/>
  </cols>
  <sheetData>
    <row r="1" spans="2:4" ht="15.75">
      <c r="B1" s="170" t="s">
        <v>218</v>
      </c>
      <c r="C1" s="170"/>
      <c r="D1" s="170"/>
    </row>
    <row r="3" spans="1:4" ht="13.5" thickBot="1">
      <c r="A3" s="168" t="s">
        <v>186</v>
      </c>
      <c r="B3" s="169"/>
      <c r="C3" s="169"/>
      <c r="D3" s="169"/>
    </row>
    <row r="4" spans="1:4" ht="16.5" thickBot="1">
      <c r="A4" s="168"/>
      <c r="B4" s="169"/>
      <c r="C4" s="169"/>
      <c r="D4" s="169"/>
    </row>
    <row r="5" spans="1:4" ht="38.25">
      <c r="A5" s="12" t="s">
        <v>16</v>
      </c>
      <c r="B5" s="41" t="s">
        <v>115</v>
      </c>
      <c r="C5" s="14" t="s">
        <v>217</v>
      </c>
      <c r="D5" s="15" t="s">
        <v>216</v>
      </c>
    </row>
    <row r="6" spans="1:4" ht="12.75">
      <c r="A6" s="16"/>
      <c r="B6" s="32" t="s">
        <v>215</v>
      </c>
      <c r="C6" s="157"/>
      <c r="D6" s="152"/>
    </row>
    <row r="7" spans="1:4" ht="12.75">
      <c r="A7" s="16"/>
      <c r="B7" s="31" t="s">
        <v>214</v>
      </c>
      <c r="C7" s="157">
        <v>37262401</v>
      </c>
      <c r="D7" s="153">
        <v>74872730</v>
      </c>
    </row>
    <row r="8" spans="1:4" ht="12.75">
      <c r="A8" s="16"/>
      <c r="B8" s="31" t="s">
        <v>213</v>
      </c>
      <c r="C8" s="157"/>
      <c r="D8" s="153"/>
    </row>
    <row r="9" spans="1:4" ht="12.75">
      <c r="A9" s="16"/>
      <c r="B9" s="31" t="s">
        <v>212</v>
      </c>
      <c r="C9" s="157">
        <v>25206602</v>
      </c>
      <c r="D9" s="151">
        <v>24484821</v>
      </c>
    </row>
    <row r="10" spans="1:4" ht="12.75">
      <c r="A10" s="16"/>
      <c r="B10" s="31" t="s">
        <v>211</v>
      </c>
      <c r="C10" s="157"/>
      <c r="D10" s="152"/>
    </row>
    <row r="11" spans="1:4" ht="12.75">
      <c r="A11" s="16"/>
      <c r="B11" s="31" t="s">
        <v>210</v>
      </c>
      <c r="C11" s="157"/>
      <c r="D11" s="152"/>
    </row>
    <row r="12" spans="1:4" ht="12.75">
      <c r="A12" s="16"/>
      <c r="B12" s="31" t="s">
        <v>209</v>
      </c>
      <c r="C12" s="157"/>
      <c r="D12" s="152"/>
    </row>
    <row r="13" spans="1:4" ht="21" customHeight="1">
      <c r="A13" s="16"/>
      <c r="B13" s="149" t="s">
        <v>208</v>
      </c>
      <c r="C13" s="157">
        <v>-34065001</v>
      </c>
      <c r="D13" s="151">
        <v>6063027</v>
      </c>
    </row>
    <row r="14" spans="1:4" ht="22.5" customHeight="1">
      <c r="A14" s="16"/>
      <c r="B14" s="149" t="s">
        <v>207</v>
      </c>
      <c r="C14" s="157">
        <v>-65852881</v>
      </c>
      <c r="D14" s="151">
        <v>-34282335</v>
      </c>
    </row>
    <row r="15" spans="1:4" ht="36.75" customHeight="1">
      <c r="A15" s="16"/>
      <c r="B15" s="149" t="s">
        <v>206</v>
      </c>
      <c r="C15" s="157">
        <v>-31764427</v>
      </c>
      <c r="D15" s="151">
        <v>85568557</v>
      </c>
    </row>
    <row r="16" spans="1:4" ht="12.75">
      <c r="A16" s="16"/>
      <c r="B16" s="42" t="s">
        <v>116</v>
      </c>
      <c r="C16" s="155">
        <f>+C7+C9+C14+C15+C13</f>
        <v>-69213306</v>
      </c>
      <c r="D16" s="155">
        <f>+D7+D9+D14+D15+D13</f>
        <v>156706800</v>
      </c>
    </row>
    <row r="17" spans="1:4" ht="12.75">
      <c r="A17" s="16"/>
      <c r="B17" s="32" t="s">
        <v>117</v>
      </c>
      <c r="C17" s="154"/>
      <c r="D17" s="148"/>
    </row>
    <row r="18" spans="1:4" ht="12.75">
      <c r="A18" s="16"/>
      <c r="B18" s="31" t="s">
        <v>205</v>
      </c>
      <c r="C18" s="154"/>
      <c r="D18" s="151"/>
    </row>
    <row r="19" spans="1:4" ht="12.75">
      <c r="A19" s="16"/>
      <c r="B19" s="31" t="s">
        <v>118</v>
      </c>
      <c r="C19" s="154">
        <v>-21478789</v>
      </c>
      <c r="D19" s="151">
        <v>-53566790</v>
      </c>
    </row>
    <row r="20" spans="1:4" ht="12.75">
      <c r="A20" s="16"/>
      <c r="B20" s="31" t="s">
        <v>119</v>
      </c>
      <c r="C20" s="154"/>
      <c r="D20" s="151"/>
    </row>
    <row r="21" spans="1:4" ht="12.75">
      <c r="A21" s="16"/>
      <c r="B21" s="31" t="s">
        <v>120</v>
      </c>
      <c r="C21" s="154"/>
      <c r="D21" s="151"/>
    </row>
    <row r="22" spans="1:4" ht="12.75">
      <c r="A22" s="16"/>
      <c r="B22" s="31" t="s">
        <v>121</v>
      </c>
      <c r="C22" s="154"/>
      <c r="D22" s="151"/>
    </row>
    <row r="23" spans="1:4" ht="12.75">
      <c r="A23" s="16"/>
      <c r="B23" s="42" t="s">
        <v>122</v>
      </c>
      <c r="C23" s="154">
        <f>+C19</f>
        <v>-21478789</v>
      </c>
      <c r="D23" s="154">
        <f>+D19</f>
        <v>-53566790</v>
      </c>
    </row>
    <row r="24" spans="1:4" ht="12.75">
      <c r="A24" s="16"/>
      <c r="B24" s="32" t="s">
        <v>123</v>
      </c>
      <c r="C24" s="154"/>
      <c r="D24" s="151"/>
    </row>
    <row r="25" spans="1:4" ht="12.75">
      <c r="A25" s="16"/>
      <c r="B25" s="31" t="s">
        <v>124</v>
      </c>
      <c r="C25" s="154"/>
      <c r="D25" s="151"/>
    </row>
    <row r="26" spans="1:4" ht="12.75">
      <c r="A26" s="16"/>
      <c r="B26" s="31" t="s">
        <v>125</v>
      </c>
      <c r="C26" s="154"/>
      <c r="D26" s="151"/>
    </row>
    <row r="27" spans="1:4" ht="12.75">
      <c r="A27" s="16"/>
      <c r="B27" s="31" t="s">
        <v>126</v>
      </c>
      <c r="C27" s="154"/>
      <c r="D27" s="151"/>
    </row>
    <row r="28" spans="1:4" ht="12.75">
      <c r="A28" s="16"/>
      <c r="B28" s="31" t="s">
        <v>127</v>
      </c>
      <c r="C28" s="154"/>
      <c r="D28" s="151"/>
    </row>
    <row r="29" spans="1:4" ht="12.75">
      <c r="A29" s="16"/>
      <c r="B29" s="31" t="s">
        <v>204</v>
      </c>
      <c r="C29" s="154">
        <v>-3832911</v>
      </c>
      <c r="D29" s="151">
        <v>-8755350</v>
      </c>
    </row>
    <row r="30" spans="1:4" ht="12.75">
      <c r="A30" s="16"/>
      <c r="B30" s="42" t="s">
        <v>128</v>
      </c>
      <c r="C30" s="154">
        <v>-3832911</v>
      </c>
      <c r="D30" s="151">
        <v>-8755350</v>
      </c>
    </row>
    <row r="31" spans="1:4" ht="12.75">
      <c r="A31" s="16"/>
      <c r="B31" s="32" t="s">
        <v>129</v>
      </c>
      <c r="C31" s="155">
        <f>+C16+C23+C30</f>
        <v>-94525006</v>
      </c>
      <c r="D31" s="155">
        <f>+D16+D23+D30</f>
        <v>94384660</v>
      </c>
    </row>
    <row r="32" spans="1:4" ht="12.75">
      <c r="A32" s="16"/>
      <c r="B32" s="32" t="s">
        <v>130</v>
      </c>
      <c r="C32" s="154">
        <v>110333327</v>
      </c>
      <c r="D32" s="155">
        <v>15948667</v>
      </c>
    </row>
    <row r="33" spans="1:4" ht="13.5" thickBot="1">
      <c r="A33" s="33"/>
      <c r="B33" s="43" t="s">
        <v>131</v>
      </c>
      <c r="C33" s="156">
        <f>+C32+C31</f>
        <v>15808321</v>
      </c>
      <c r="D33" s="156">
        <f>+D32+D31</f>
        <v>110333327</v>
      </c>
    </row>
    <row r="35" ht="12.75">
      <c r="D35" s="150"/>
    </row>
    <row r="36" ht="12.75">
      <c r="C36" s="150"/>
    </row>
    <row r="39" ht="12.75">
      <c r="C39" s="150"/>
    </row>
  </sheetData>
  <mergeCells count="3">
    <mergeCell ref="A4:D4"/>
    <mergeCell ref="B1:D1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C1">
      <selection activeCell="E32" sqref="E32"/>
    </sheetView>
  </sheetViews>
  <sheetFormatPr defaultColWidth="9.140625" defaultRowHeight="12.75"/>
  <cols>
    <col min="1" max="1" width="4.28125" style="0" customWidth="1"/>
    <col min="2" max="2" width="39.57421875" style="0" customWidth="1"/>
    <col min="3" max="3" width="15.421875" style="0" bestFit="1" customWidth="1"/>
    <col min="4" max="4" width="8.28125" style="0" customWidth="1"/>
    <col min="5" max="5" width="6.57421875" style="0" customWidth="1"/>
    <col min="6" max="6" width="9.8515625" style="0" customWidth="1"/>
    <col min="8" max="8" width="9.7109375" style="0" customWidth="1"/>
    <col min="9" max="9" width="7.28125" style="0" customWidth="1"/>
    <col min="10" max="10" width="8.00390625" style="0" customWidth="1"/>
    <col min="11" max="11" width="8.421875" style="0" customWidth="1"/>
    <col min="12" max="12" width="10.140625" style="0" customWidth="1"/>
  </cols>
  <sheetData>
    <row r="1" spans="2:4" ht="15.75">
      <c r="B1" s="170" t="s">
        <v>164</v>
      </c>
      <c r="C1" s="170"/>
      <c r="D1" s="170"/>
    </row>
    <row r="2" spans="4:9" ht="12.75">
      <c r="D2" s="44" t="s">
        <v>165</v>
      </c>
      <c r="E2" s="44"/>
      <c r="F2" s="44"/>
      <c r="G2" s="44"/>
      <c r="H2" s="44"/>
      <c r="I2" s="44"/>
    </row>
    <row r="3" spans="5:9" ht="13.5" thickBot="1">
      <c r="E3" s="44" t="s">
        <v>187</v>
      </c>
      <c r="F3" s="44"/>
      <c r="G3" s="44"/>
      <c r="H3" s="44"/>
      <c r="I3" s="44"/>
    </row>
    <row r="4" spans="1:12" ht="13.5" thickTop="1">
      <c r="A4" s="111"/>
      <c r="B4" s="171" t="s">
        <v>152</v>
      </c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1:12" ht="74.25" customHeight="1">
      <c r="A5" s="112"/>
      <c r="B5" s="113"/>
      <c r="C5" s="45" t="s">
        <v>133</v>
      </c>
      <c r="D5" s="45" t="s">
        <v>132</v>
      </c>
      <c r="E5" s="45" t="s">
        <v>134</v>
      </c>
      <c r="F5" s="45" t="s">
        <v>135</v>
      </c>
      <c r="G5" s="45" t="s">
        <v>136</v>
      </c>
      <c r="H5" s="45" t="s">
        <v>140</v>
      </c>
      <c r="I5" s="45" t="s">
        <v>137</v>
      </c>
      <c r="J5" s="45" t="s">
        <v>138</v>
      </c>
      <c r="K5" s="59" t="s">
        <v>153</v>
      </c>
      <c r="L5" s="46" t="s">
        <v>139</v>
      </c>
    </row>
    <row r="6" spans="1:12" ht="22.5" customHeight="1" thickBot="1">
      <c r="A6" s="66" t="s">
        <v>46</v>
      </c>
      <c r="B6" s="114" t="s">
        <v>170</v>
      </c>
      <c r="C6" s="61">
        <v>100100000</v>
      </c>
      <c r="D6" s="61"/>
      <c r="E6" s="61"/>
      <c r="F6" s="61">
        <v>1810000</v>
      </c>
      <c r="G6" s="61"/>
      <c r="H6" s="68">
        <v>162981080</v>
      </c>
      <c r="I6" s="68"/>
      <c r="J6" s="68"/>
      <c r="K6" s="62"/>
      <c r="L6" s="121">
        <f>SUM(C6:K6)</f>
        <v>264891080</v>
      </c>
    </row>
    <row r="7" spans="1:12" ht="18" customHeight="1" thickTop="1">
      <c r="A7" s="20" t="s">
        <v>166</v>
      </c>
      <c r="B7" s="115" t="s">
        <v>141</v>
      </c>
      <c r="C7" s="56"/>
      <c r="D7" s="56">
        <f aca="true" t="shared" si="0" ref="D7:D19">SUM(C7)</f>
        <v>0</v>
      </c>
      <c r="E7" s="56"/>
      <c r="F7" s="56"/>
      <c r="G7" s="56"/>
      <c r="H7" s="56"/>
      <c r="I7" s="56"/>
      <c r="J7" s="56"/>
      <c r="K7" s="60"/>
      <c r="L7" s="57">
        <f>SUM(C7:K7)</f>
        <v>0</v>
      </c>
    </row>
    <row r="8" spans="1:12" ht="12.75">
      <c r="A8" s="20" t="s">
        <v>167</v>
      </c>
      <c r="B8" s="114" t="s">
        <v>142</v>
      </c>
      <c r="C8" s="56"/>
      <c r="D8" s="56">
        <f t="shared" si="0"/>
        <v>0</v>
      </c>
      <c r="E8" s="56"/>
      <c r="F8" s="56"/>
      <c r="G8" s="56"/>
      <c r="H8" s="56"/>
      <c r="I8" s="56"/>
      <c r="J8" s="56"/>
      <c r="K8" s="60"/>
      <c r="L8" s="57">
        <f>SUM(C8:K8)</f>
        <v>0</v>
      </c>
    </row>
    <row r="9" spans="1:12" ht="12.75">
      <c r="A9" s="66">
        <v>1</v>
      </c>
      <c r="B9" s="116" t="s">
        <v>168</v>
      </c>
      <c r="C9" s="56"/>
      <c r="D9" s="56">
        <f t="shared" si="0"/>
        <v>0</v>
      </c>
      <c r="E9" s="56"/>
      <c r="F9" s="56"/>
      <c r="G9" s="56"/>
      <c r="H9" s="56"/>
      <c r="I9" s="56"/>
      <c r="J9" s="56"/>
      <c r="K9" s="60"/>
      <c r="L9" s="57">
        <f>SUM(C9:K9)</f>
        <v>0</v>
      </c>
    </row>
    <row r="10" spans="1:12" ht="42" customHeight="1">
      <c r="A10" s="66">
        <v>2</v>
      </c>
      <c r="B10" s="115" t="s">
        <v>169</v>
      </c>
      <c r="C10" s="56"/>
      <c r="D10" s="56"/>
      <c r="E10" s="56"/>
      <c r="F10" s="56"/>
      <c r="G10" s="56"/>
      <c r="H10" s="56"/>
      <c r="I10" s="56"/>
      <c r="J10" s="56"/>
      <c r="K10" s="60"/>
      <c r="L10" s="57"/>
    </row>
    <row r="11" spans="1:12" ht="12.75">
      <c r="A11" s="66">
        <v>3</v>
      </c>
      <c r="B11" s="116" t="s">
        <v>143</v>
      </c>
      <c r="C11" s="67"/>
      <c r="D11" s="56"/>
      <c r="E11" s="56"/>
      <c r="F11" s="56"/>
      <c r="G11" s="56"/>
      <c r="H11" s="67"/>
      <c r="I11" s="67"/>
      <c r="J11" s="67"/>
      <c r="K11" s="60"/>
      <c r="L11" s="57">
        <f aca="true" t="shared" si="1" ref="L11:L31">SUM(C11:K11)</f>
        <v>0</v>
      </c>
    </row>
    <row r="12" spans="1:12" ht="12.75">
      <c r="A12" s="66">
        <v>4</v>
      </c>
      <c r="B12" s="116" t="s">
        <v>144</v>
      </c>
      <c r="C12" s="56"/>
      <c r="D12" s="56">
        <f t="shared" si="0"/>
        <v>0</v>
      </c>
      <c r="E12" s="56"/>
      <c r="F12" s="56"/>
      <c r="G12" s="56"/>
      <c r="H12" s="56"/>
      <c r="I12" s="56"/>
      <c r="J12" s="56"/>
      <c r="K12" s="60"/>
      <c r="L12" s="57">
        <f t="shared" si="1"/>
        <v>0</v>
      </c>
    </row>
    <row r="13" spans="1:12" ht="15" customHeight="1">
      <c r="A13" s="66">
        <v>5</v>
      </c>
      <c r="B13" s="115" t="s">
        <v>145</v>
      </c>
      <c r="C13" s="56"/>
      <c r="D13" s="56">
        <f t="shared" si="0"/>
        <v>0</v>
      </c>
      <c r="E13" s="56"/>
      <c r="F13" s="145">
        <v>11306000</v>
      </c>
      <c r="G13" s="142"/>
      <c r="H13" s="142">
        <v>-11306000</v>
      </c>
      <c r="I13" s="142"/>
      <c r="J13" s="142"/>
      <c r="K13" s="143"/>
      <c r="L13" s="136">
        <f t="shared" si="1"/>
        <v>0</v>
      </c>
    </row>
    <row r="14" spans="1:12" ht="12.75">
      <c r="A14" s="66">
        <v>6</v>
      </c>
      <c r="B14" s="116" t="s">
        <v>146</v>
      </c>
      <c r="C14" s="56"/>
      <c r="D14" s="56">
        <f t="shared" si="0"/>
        <v>0</v>
      </c>
      <c r="E14" s="56"/>
      <c r="F14" s="142"/>
      <c r="G14" s="142"/>
      <c r="H14" s="142"/>
      <c r="I14" s="142"/>
      <c r="J14" s="142"/>
      <c r="K14" s="143"/>
      <c r="L14" s="57">
        <f t="shared" si="1"/>
        <v>0</v>
      </c>
    </row>
    <row r="15" spans="1:12" ht="12.75">
      <c r="A15" s="66">
        <v>7</v>
      </c>
      <c r="B15" s="116" t="s">
        <v>147</v>
      </c>
      <c r="C15" s="56"/>
      <c r="D15" s="56">
        <f t="shared" si="0"/>
        <v>0</v>
      </c>
      <c r="E15" s="56"/>
      <c r="F15" s="56"/>
      <c r="G15" s="56"/>
      <c r="H15" s="56"/>
      <c r="I15" s="56"/>
      <c r="J15" s="56"/>
      <c r="K15" s="60"/>
      <c r="L15" s="57">
        <f t="shared" si="1"/>
        <v>0</v>
      </c>
    </row>
    <row r="16" spans="1:12" ht="12.75">
      <c r="A16" s="66">
        <v>8</v>
      </c>
      <c r="B16" s="116" t="s">
        <v>148</v>
      </c>
      <c r="C16" s="56"/>
      <c r="D16" s="56">
        <f t="shared" si="0"/>
        <v>0</v>
      </c>
      <c r="E16" s="56"/>
      <c r="F16" s="56"/>
      <c r="G16" s="56"/>
      <c r="H16" s="56"/>
      <c r="I16" s="56"/>
      <c r="J16" s="56"/>
      <c r="K16" s="60"/>
      <c r="L16" s="57">
        <f t="shared" si="1"/>
        <v>0</v>
      </c>
    </row>
    <row r="17" spans="1:12" ht="12.75">
      <c r="A17" s="66">
        <v>9</v>
      </c>
      <c r="B17" s="116" t="s">
        <v>149</v>
      </c>
      <c r="C17" s="56"/>
      <c r="D17" s="56">
        <f t="shared" si="0"/>
        <v>0</v>
      </c>
      <c r="E17" s="56"/>
      <c r="F17" s="56"/>
      <c r="G17" s="56"/>
      <c r="H17" s="56"/>
      <c r="I17" s="56"/>
      <c r="J17" s="56"/>
      <c r="K17" s="60"/>
      <c r="L17" s="57">
        <f t="shared" si="1"/>
        <v>0</v>
      </c>
    </row>
    <row r="18" spans="1:12" ht="12.75">
      <c r="A18" s="66">
        <v>10</v>
      </c>
      <c r="B18" s="116" t="s">
        <v>150</v>
      </c>
      <c r="C18" s="56"/>
      <c r="D18" s="56">
        <f t="shared" si="0"/>
        <v>0</v>
      </c>
      <c r="E18" s="56"/>
      <c r="F18" s="56"/>
      <c r="G18" s="56"/>
      <c r="H18" s="56"/>
      <c r="I18" s="56"/>
      <c r="J18" s="56"/>
      <c r="K18" s="60"/>
      <c r="L18" s="57">
        <f t="shared" si="1"/>
        <v>0</v>
      </c>
    </row>
    <row r="19" spans="1:12" ht="12.75">
      <c r="A19" s="66">
        <v>11</v>
      </c>
      <c r="B19" s="116" t="s">
        <v>151</v>
      </c>
      <c r="C19" s="56"/>
      <c r="D19" s="56">
        <f t="shared" si="0"/>
        <v>0</v>
      </c>
      <c r="E19" s="56"/>
      <c r="F19" s="56"/>
      <c r="G19" s="56"/>
      <c r="H19" s="56"/>
      <c r="I19" s="56"/>
      <c r="J19" s="56"/>
      <c r="K19" s="60"/>
      <c r="L19" s="57">
        <f t="shared" si="1"/>
        <v>0</v>
      </c>
    </row>
    <row r="20" spans="1:12" ht="12.75">
      <c r="A20" s="66"/>
      <c r="B20" s="117" t="s">
        <v>170</v>
      </c>
      <c r="C20" s="118">
        <f>SUM(C6:C19)</f>
        <v>100100000</v>
      </c>
      <c r="D20" s="139">
        <f aca="true" t="shared" si="2" ref="D20:L20">SUM(D6:D19)</f>
        <v>0</v>
      </c>
      <c r="E20" s="139">
        <f t="shared" si="2"/>
        <v>0</v>
      </c>
      <c r="F20" s="144">
        <f t="shared" si="2"/>
        <v>13116000</v>
      </c>
      <c r="G20" s="139">
        <f t="shared" si="2"/>
        <v>0</v>
      </c>
      <c r="H20" s="139">
        <f t="shared" si="2"/>
        <v>151675080</v>
      </c>
      <c r="I20" s="139">
        <f t="shared" si="2"/>
        <v>0</v>
      </c>
      <c r="J20" s="139">
        <f t="shared" si="2"/>
        <v>0</v>
      </c>
      <c r="K20" s="139">
        <f t="shared" si="2"/>
        <v>0</v>
      </c>
      <c r="L20" s="139">
        <f t="shared" si="2"/>
        <v>264891080</v>
      </c>
    </row>
    <row r="21" spans="1:12" ht="12.75">
      <c r="A21" s="66">
        <v>1</v>
      </c>
      <c r="B21" s="116" t="s">
        <v>168</v>
      </c>
      <c r="C21" s="118"/>
      <c r="D21" s="118"/>
      <c r="E21" s="118"/>
      <c r="F21" s="118"/>
      <c r="G21" s="118"/>
      <c r="H21" s="118"/>
      <c r="I21" s="118"/>
      <c r="J21" s="118"/>
      <c r="K21" s="119"/>
      <c r="L21" s="57">
        <f t="shared" si="1"/>
        <v>0</v>
      </c>
    </row>
    <row r="22" spans="1:12" ht="42" customHeight="1">
      <c r="A22" s="66">
        <v>2</v>
      </c>
      <c r="B22" s="115" t="s">
        <v>169</v>
      </c>
      <c r="C22" s="139"/>
      <c r="D22" s="139"/>
      <c r="E22" s="139"/>
      <c r="F22" s="139"/>
      <c r="G22" s="139"/>
      <c r="H22" s="139"/>
      <c r="I22" s="139"/>
      <c r="J22" s="139"/>
      <c r="K22" s="140"/>
      <c r="L22" s="57">
        <f t="shared" si="1"/>
        <v>0</v>
      </c>
    </row>
    <row r="23" spans="1:12" ht="12.75">
      <c r="A23" s="66">
        <v>3</v>
      </c>
      <c r="B23" s="116" t="s">
        <v>143</v>
      </c>
      <c r="C23" s="139"/>
      <c r="D23" s="139"/>
      <c r="E23" s="139"/>
      <c r="F23" s="139"/>
      <c r="G23" s="139"/>
      <c r="H23" s="139">
        <v>33429490</v>
      </c>
      <c r="I23" s="139"/>
      <c r="J23" s="139"/>
      <c r="K23" s="140"/>
      <c r="L23" s="136">
        <f t="shared" si="1"/>
        <v>33429490</v>
      </c>
    </row>
    <row r="24" spans="1:12" ht="12.75">
      <c r="A24" s="66">
        <v>4</v>
      </c>
      <c r="B24" s="116" t="s">
        <v>144</v>
      </c>
      <c r="C24" s="139"/>
      <c r="D24" s="139"/>
      <c r="E24" s="139"/>
      <c r="F24" s="139"/>
      <c r="G24" s="139"/>
      <c r="H24" s="139"/>
      <c r="I24" s="139"/>
      <c r="J24" s="139"/>
      <c r="K24" s="140"/>
      <c r="L24" s="57">
        <f t="shared" si="1"/>
        <v>0</v>
      </c>
    </row>
    <row r="25" spans="1:12" ht="15" customHeight="1">
      <c r="A25" s="66">
        <v>5</v>
      </c>
      <c r="B25" s="115" t="s">
        <v>145</v>
      </c>
      <c r="C25" s="139"/>
      <c r="D25" s="139"/>
      <c r="E25" s="139"/>
      <c r="F25" s="139"/>
      <c r="G25" s="139"/>
      <c r="H25" s="139"/>
      <c r="I25" s="139"/>
      <c r="J25" s="139"/>
      <c r="K25" s="140"/>
      <c r="L25" s="57">
        <f t="shared" si="1"/>
        <v>0</v>
      </c>
    </row>
    <row r="26" spans="1:12" ht="12.75">
      <c r="A26" s="66">
        <v>6</v>
      </c>
      <c r="B26" s="116" t="s">
        <v>146</v>
      </c>
      <c r="C26" s="139"/>
      <c r="D26" s="139"/>
      <c r="E26" s="139"/>
      <c r="F26" s="139"/>
      <c r="G26" s="139"/>
      <c r="H26" s="139"/>
      <c r="I26" s="139"/>
      <c r="J26" s="139"/>
      <c r="K26" s="140"/>
      <c r="L26" s="57">
        <f t="shared" si="1"/>
        <v>0</v>
      </c>
    </row>
    <row r="27" spans="1:12" ht="12.75">
      <c r="A27" s="66">
        <v>7</v>
      </c>
      <c r="B27" s="116" t="s">
        <v>147</v>
      </c>
      <c r="C27" s="139"/>
      <c r="D27" s="139"/>
      <c r="E27" s="139"/>
      <c r="F27" s="139"/>
      <c r="G27" s="139"/>
      <c r="H27" s="139"/>
      <c r="I27" s="139"/>
      <c r="J27" s="139"/>
      <c r="K27" s="140"/>
      <c r="L27" s="57">
        <f t="shared" si="1"/>
        <v>0</v>
      </c>
    </row>
    <row r="28" spans="1:12" ht="12.75">
      <c r="A28" s="66">
        <v>8</v>
      </c>
      <c r="B28" s="116" t="s">
        <v>148</v>
      </c>
      <c r="C28" s="139"/>
      <c r="D28" s="139"/>
      <c r="E28" s="139"/>
      <c r="F28" s="139"/>
      <c r="G28" s="139"/>
      <c r="H28" s="139"/>
      <c r="I28" s="139"/>
      <c r="J28" s="139"/>
      <c r="K28" s="140"/>
      <c r="L28" s="57">
        <f t="shared" si="1"/>
        <v>0</v>
      </c>
    </row>
    <row r="29" spans="1:12" ht="12.75">
      <c r="A29" s="66">
        <v>9</v>
      </c>
      <c r="B29" s="116" t="s">
        <v>149</v>
      </c>
      <c r="C29" s="139"/>
      <c r="D29" s="139"/>
      <c r="E29" s="139"/>
      <c r="F29" s="139"/>
      <c r="G29" s="139"/>
      <c r="H29" s="139"/>
      <c r="I29" s="139"/>
      <c r="J29" s="139"/>
      <c r="K29" s="140"/>
      <c r="L29" s="57">
        <f t="shared" si="1"/>
        <v>0</v>
      </c>
    </row>
    <row r="30" spans="1:12" ht="12.75">
      <c r="A30" s="66">
        <v>10</v>
      </c>
      <c r="B30" s="116" t="s">
        <v>150</v>
      </c>
      <c r="C30" s="139"/>
      <c r="D30" s="139"/>
      <c r="E30" s="139"/>
      <c r="F30" s="139"/>
      <c r="G30" s="139"/>
      <c r="H30" s="139"/>
      <c r="I30" s="139"/>
      <c r="J30" s="139"/>
      <c r="K30" s="140"/>
      <c r="L30" s="57">
        <f t="shared" si="1"/>
        <v>0</v>
      </c>
    </row>
    <row r="31" spans="1:12" ht="12.75">
      <c r="A31" s="66">
        <v>11</v>
      </c>
      <c r="B31" s="116" t="s">
        <v>151</v>
      </c>
      <c r="C31" s="139"/>
      <c r="D31" s="139"/>
      <c r="E31" s="139"/>
      <c r="F31" s="139"/>
      <c r="G31" s="139"/>
      <c r="H31" s="139"/>
      <c r="I31" s="139"/>
      <c r="J31" s="139"/>
      <c r="K31" s="140"/>
      <c r="L31" s="57">
        <f t="shared" si="1"/>
        <v>0</v>
      </c>
    </row>
    <row r="32" spans="1:12" ht="13.5" thickBot="1">
      <c r="A32" s="66"/>
      <c r="B32" s="120" t="s">
        <v>202</v>
      </c>
      <c r="C32" s="141">
        <f>SUM(C20:C31)</f>
        <v>100100000</v>
      </c>
      <c r="D32" s="141">
        <f aca="true" t="shared" si="3" ref="D32:L32">SUM(D20:D31)</f>
        <v>0</v>
      </c>
      <c r="E32" s="141"/>
      <c r="F32" s="61">
        <f t="shared" si="3"/>
        <v>13116000</v>
      </c>
      <c r="G32" s="141">
        <f t="shared" si="3"/>
        <v>0</v>
      </c>
      <c r="H32" s="61">
        <f t="shared" si="3"/>
        <v>185104570</v>
      </c>
      <c r="I32" s="61">
        <f t="shared" si="3"/>
        <v>0</v>
      </c>
      <c r="J32" s="61">
        <f t="shared" si="3"/>
        <v>0</v>
      </c>
      <c r="K32" s="61">
        <f t="shared" si="3"/>
        <v>0</v>
      </c>
      <c r="L32" s="61">
        <f t="shared" si="3"/>
        <v>298320570</v>
      </c>
    </row>
    <row r="33" ht="13.5" thickTop="1"/>
  </sheetData>
  <mergeCells count="2">
    <mergeCell ref="B1:D1"/>
    <mergeCell ref="B4:L4"/>
  </mergeCells>
  <printOptions/>
  <pageMargins left="0" right="0" top="0" bottom="0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7">
      <selection activeCell="E42" sqref="E42"/>
    </sheetView>
  </sheetViews>
  <sheetFormatPr defaultColWidth="9.140625" defaultRowHeight="12.75"/>
  <sheetData>
    <row r="1" spans="1:11" ht="12.75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21.75" customHeight="1">
      <c r="A2" s="125"/>
      <c r="B2" s="10"/>
      <c r="C2" s="126" t="s">
        <v>171</v>
      </c>
      <c r="D2" s="126"/>
      <c r="E2" s="126"/>
      <c r="F2" s="10"/>
      <c r="G2" s="10"/>
      <c r="H2" s="10"/>
      <c r="I2" s="10"/>
      <c r="J2" s="10"/>
      <c r="K2" s="127"/>
    </row>
    <row r="3" spans="1:11" ht="21.75" customHeight="1">
      <c r="A3" s="128" t="s">
        <v>172</v>
      </c>
      <c r="B3" s="10"/>
      <c r="C3" s="10"/>
      <c r="D3" s="10"/>
      <c r="E3" s="10"/>
      <c r="F3" s="10"/>
      <c r="G3" s="10"/>
      <c r="H3" s="10"/>
      <c r="I3" s="10"/>
      <c r="J3" s="10"/>
      <c r="K3" s="127"/>
    </row>
    <row r="4" spans="1:11" ht="21.75" customHeight="1">
      <c r="A4" s="125"/>
      <c r="B4" s="10" t="s">
        <v>219</v>
      </c>
      <c r="C4" s="10"/>
      <c r="D4" s="10"/>
      <c r="E4" s="10"/>
      <c r="F4" s="10"/>
      <c r="G4" s="10"/>
      <c r="H4" s="10"/>
      <c r="I4" s="10"/>
      <c r="J4" s="10"/>
      <c r="K4" s="127"/>
    </row>
    <row r="5" spans="1:11" ht="21.75" customHeight="1">
      <c r="A5" s="125"/>
      <c r="B5" s="10" t="s">
        <v>173</v>
      </c>
      <c r="C5" s="10"/>
      <c r="D5" s="10"/>
      <c r="E5" s="10"/>
      <c r="F5" s="10"/>
      <c r="G5" s="10"/>
      <c r="H5" s="10"/>
      <c r="I5" s="10"/>
      <c r="J5" s="10"/>
      <c r="K5" s="127"/>
    </row>
    <row r="6" spans="1:11" ht="21.75" customHeight="1">
      <c r="A6" s="125"/>
      <c r="B6" s="10" t="s">
        <v>220</v>
      </c>
      <c r="C6" s="10"/>
      <c r="D6" s="10"/>
      <c r="E6" s="10"/>
      <c r="F6" s="10"/>
      <c r="G6" s="10"/>
      <c r="H6" s="10"/>
      <c r="I6" s="10"/>
      <c r="J6" s="10"/>
      <c r="K6" s="127"/>
    </row>
    <row r="7" spans="1:11" ht="21.75" customHeight="1">
      <c r="A7" s="125"/>
      <c r="B7" s="129" t="s">
        <v>174</v>
      </c>
      <c r="C7" s="10"/>
      <c r="D7" s="10"/>
      <c r="E7" s="10"/>
      <c r="F7" s="10"/>
      <c r="G7" s="10"/>
      <c r="H7" s="10"/>
      <c r="I7" s="10"/>
      <c r="J7" s="10"/>
      <c r="K7" s="127"/>
    </row>
    <row r="8" spans="1:11" ht="21.75" customHeight="1">
      <c r="A8" s="125"/>
      <c r="B8" s="129" t="s">
        <v>175</v>
      </c>
      <c r="C8" s="10"/>
      <c r="D8" s="10"/>
      <c r="E8" s="10"/>
      <c r="F8" s="10"/>
      <c r="G8" s="10"/>
      <c r="H8" s="10"/>
      <c r="I8" s="10"/>
      <c r="J8" s="10"/>
      <c r="K8" s="127"/>
    </row>
    <row r="9" spans="1:11" ht="21.75" customHeight="1">
      <c r="A9" s="125"/>
      <c r="B9" s="129" t="s">
        <v>176</v>
      </c>
      <c r="C9" s="10"/>
      <c r="D9" s="10"/>
      <c r="E9" s="10"/>
      <c r="F9" s="10"/>
      <c r="G9" s="10"/>
      <c r="H9" s="10"/>
      <c r="I9" s="10"/>
      <c r="J9" s="10"/>
      <c r="K9" s="127"/>
    </row>
    <row r="10" spans="1:11" ht="21.75" customHeight="1">
      <c r="A10" s="125"/>
      <c r="B10" s="130" t="s">
        <v>177</v>
      </c>
      <c r="C10" s="10"/>
      <c r="D10" s="10"/>
      <c r="E10" s="10"/>
      <c r="F10" s="10"/>
      <c r="G10" s="10"/>
      <c r="H10" s="10"/>
      <c r="I10" s="10"/>
      <c r="J10" s="10"/>
      <c r="K10" s="127"/>
    </row>
    <row r="11" spans="1:11" ht="21.75" customHeight="1">
      <c r="A11" s="125"/>
      <c r="B11" s="129" t="s">
        <v>178</v>
      </c>
      <c r="C11" s="10"/>
      <c r="D11" s="10"/>
      <c r="E11" s="10"/>
      <c r="F11" s="10"/>
      <c r="G11" s="10"/>
      <c r="H11" s="10"/>
      <c r="I11" s="10"/>
      <c r="J11" s="10"/>
      <c r="K11" s="127"/>
    </row>
    <row r="12" spans="1:11" ht="21.75" customHeight="1">
      <c r="A12" s="125"/>
      <c r="B12" s="129" t="s">
        <v>221</v>
      </c>
      <c r="C12" s="10"/>
      <c r="D12" s="10"/>
      <c r="E12" s="10"/>
      <c r="F12" s="10"/>
      <c r="G12" s="10"/>
      <c r="H12" s="10"/>
      <c r="I12" s="10"/>
      <c r="J12" s="10"/>
      <c r="K12" s="127"/>
    </row>
    <row r="13" spans="1:11" ht="21.75" customHeight="1">
      <c r="A13" s="125"/>
      <c r="B13" s="10" t="s">
        <v>222</v>
      </c>
      <c r="C13" s="10"/>
      <c r="D13" s="10"/>
      <c r="E13" s="10"/>
      <c r="F13" s="10"/>
      <c r="G13" s="10"/>
      <c r="H13" s="10"/>
      <c r="I13" s="10"/>
      <c r="J13" s="10"/>
      <c r="K13" s="127"/>
    </row>
    <row r="14" spans="1:11" ht="21.75" customHeight="1">
      <c r="A14" s="125"/>
      <c r="B14" s="129" t="s">
        <v>179</v>
      </c>
      <c r="C14" s="10"/>
      <c r="D14" s="10"/>
      <c r="E14" s="10"/>
      <c r="F14" s="10"/>
      <c r="G14" s="10"/>
      <c r="H14" s="10"/>
      <c r="I14" s="10"/>
      <c r="J14" s="10"/>
      <c r="K14" s="127"/>
    </row>
    <row r="15" spans="1:11" ht="21.75" customHeight="1">
      <c r="A15" s="125"/>
      <c r="B15" s="10"/>
      <c r="C15" s="10"/>
      <c r="D15" s="10"/>
      <c r="E15" s="10"/>
      <c r="F15" s="10"/>
      <c r="G15" s="10"/>
      <c r="H15" s="10"/>
      <c r="I15" s="10"/>
      <c r="J15" s="10"/>
      <c r="K15" s="127"/>
    </row>
    <row r="16" spans="1:11" ht="21.75" customHeight="1">
      <c r="A16" s="125"/>
      <c r="B16" s="129" t="s">
        <v>188</v>
      </c>
      <c r="C16" s="10"/>
      <c r="D16" s="10"/>
      <c r="E16" s="10"/>
      <c r="F16" s="10"/>
      <c r="G16" s="10"/>
      <c r="H16" s="10"/>
      <c r="I16" s="10"/>
      <c r="J16" s="10"/>
      <c r="K16" s="127"/>
    </row>
    <row r="17" spans="1:11" ht="21.75" customHeight="1">
      <c r="A17" s="125"/>
      <c r="B17" s="10"/>
      <c r="C17" s="10"/>
      <c r="D17" s="10"/>
      <c r="E17" s="10"/>
      <c r="F17" s="10"/>
      <c r="G17" s="10"/>
      <c r="H17" s="10"/>
      <c r="I17" s="10"/>
      <c r="J17" s="10"/>
      <c r="K17" s="127"/>
    </row>
    <row r="18" spans="1:11" ht="21.75" customHeight="1">
      <c r="A18" s="125"/>
      <c r="B18" s="10">
        <v>1</v>
      </c>
      <c r="C18" s="10" t="s">
        <v>189</v>
      </c>
      <c r="D18" s="10"/>
      <c r="E18" s="10"/>
      <c r="F18" s="10"/>
      <c r="G18" s="10"/>
      <c r="H18" s="10"/>
      <c r="I18" s="10"/>
      <c r="J18" s="10"/>
      <c r="K18" s="127"/>
    </row>
    <row r="19" spans="1:11" ht="21.75" customHeight="1">
      <c r="A19" s="125"/>
      <c r="B19" s="10">
        <v>2</v>
      </c>
      <c r="C19" s="10" t="s">
        <v>190</v>
      </c>
      <c r="D19" s="10"/>
      <c r="E19" s="10"/>
      <c r="F19" s="10"/>
      <c r="G19" s="10"/>
      <c r="H19" s="10"/>
      <c r="I19" s="10"/>
      <c r="J19" s="10"/>
      <c r="K19" s="127"/>
    </row>
    <row r="20" spans="1:11" ht="21.75" customHeight="1">
      <c r="A20" s="125"/>
      <c r="B20" s="10">
        <v>3</v>
      </c>
      <c r="C20" s="10" t="s">
        <v>191</v>
      </c>
      <c r="D20" s="131"/>
      <c r="E20" s="10"/>
      <c r="F20" s="10"/>
      <c r="G20" s="10"/>
      <c r="H20" s="10"/>
      <c r="I20" s="10"/>
      <c r="J20" s="10"/>
      <c r="K20" s="127"/>
    </row>
    <row r="21" spans="1:11" ht="21.75" customHeight="1">
      <c r="A21" s="125"/>
      <c r="B21" s="129">
        <v>4</v>
      </c>
      <c r="C21" s="10" t="s">
        <v>192</v>
      </c>
      <c r="D21" s="10"/>
      <c r="E21" s="10"/>
      <c r="F21" s="10"/>
      <c r="G21" s="10"/>
      <c r="H21" s="10"/>
      <c r="I21" s="10"/>
      <c r="J21" s="10"/>
      <c r="K21" s="127"/>
    </row>
    <row r="22" spans="1:11" ht="21.75" customHeight="1">
      <c r="A22" s="125"/>
      <c r="B22" s="129">
        <v>5</v>
      </c>
      <c r="C22" s="129" t="s">
        <v>180</v>
      </c>
      <c r="D22" s="10"/>
      <c r="E22" s="10"/>
      <c r="F22" s="10"/>
      <c r="G22" s="10"/>
      <c r="H22" s="10"/>
      <c r="I22" s="10"/>
      <c r="J22" s="10"/>
      <c r="K22" s="127"/>
    </row>
    <row r="23" spans="1:11" ht="21.75" customHeight="1">
      <c r="A23" s="125"/>
      <c r="B23" s="129">
        <v>6</v>
      </c>
      <c r="C23" s="129" t="s">
        <v>181</v>
      </c>
      <c r="D23" s="10"/>
      <c r="E23" s="10"/>
      <c r="F23" s="10"/>
      <c r="G23" s="10"/>
      <c r="H23" s="10"/>
      <c r="I23" s="10"/>
      <c r="J23" s="10"/>
      <c r="K23" s="127"/>
    </row>
    <row r="24" spans="1:11" ht="21.75" customHeight="1">
      <c r="A24" s="125"/>
      <c r="B24" s="129">
        <v>7</v>
      </c>
      <c r="C24" s="129" t="s">
        <v>182</v>
      </c>
      <c r="D24" s="10"/>
      <c r="E24" s="10"/>
      <c r="F24" s="10"/>
      <c r="G24" s="10"/>
      <c r="H24" s="10"/>
      <c r="I24" s="10"/>
      <c r="J24" s="10"/>
      <c r="K24" s="127"/>
    </row>
    <row r="25" spans="1:11" ht="21.75" customHeight="1">
      <c r="A25" s="125"/>
      <c r="B25" s="129">
        <v>8</v>
      </c>
      <c r="C25" s="129" t="s">
        <v>193</v>
      </c>
      <c r="D25" s="10"/>
      <c r="E25" s="10"/>
      <c r="F25" s="10"/>
      <c r="G25" s="10"/>
      <c r="H25" s="10"/>
      <c r="I25" s="10"/>
      <c r="J25" s="10"/>
      <c r="K25" s="127"/>
    </row>
    <row r="26" spans="1:11" ht="21.75" customHeight="1">
      <c r="A26" s="125"/>
      <c r="B26" s="129">
        <v>9</v>
      </c>
      <c r="C26" s="129" t="s">
        <v>194</v>
      </c>
      <c r="D26" s="10"/>
      <c r="E26" s="10"/>
      <c r="F26" s="10"/>
      <c r="G26" s="10"/>
      <c r="H26" s="10"/>
      <c r="I26" s="10"/>
      <c r="J26" s="10"/>
      <c r="K26" s="127"/>
    </row>
    <row r="27" spans="1:11" ht="21.75" customHeight="1">
      <c r="A27" s="125"/>
      <c r="B27" s="129">
        <v>10</v>
      </c>
      <c r="C27" s="129" t="s">
        <v>195</v>
      </c>
      <c r="D27" s="10"/>
      <c r="E27" s="10"/>
      <c r="F27" s="10"/>
      <c r="G27" s="10"/>
      <c r="H27" s="10"/>
      <c r="I27" s="10"/>
      <c r="J27" s="10"/>
      <c r="K27" s="127"/>
    </row>
    <row r="28" spans="1:11" ht="12.75">
      <c r="A28" s="125"/>
      <c r="B28" s="129">
        <v>11</v>
      </c>
      <c r="C28" s="129" t="s">
        <v>223</v>
      </c>
      <c r="D28" s="10"/>
      <c r="E28" s="10"/>
      <c r="F28" s="10"/>
      <c r="G28" s="10"/>
      <c r="H28" s="10"/>
      <c r="I28" s="10"/>
      <c r="J28" s="10"/>
      <c r="K28" s="127"/>
    </row>
    <row r="29" spans="1:11" ht="12.75">
      <c r="A29" s="125"/>
      <c r="B29" s="10"/>
      <c r="C29" s="10"/>
      <c r="D29" s="10"/>
      <c r="E29" s="10"/>
      <c r="F29" s="10"/>
      <c r="G29" s="10"/>
      <c r="H29" s="10"/>
      <c r="I29" s="10"/>
      <c r="J29" s="10"/>
      <c r="K29" s="127"/>
    </row>
    <row r="30" spans="1:11" ht="12.75">
      <c r="A30" s="125"/>
      <c r="B30" s="10"/>
      <c r="C30" s="10"/>
      <c r="D30" s="10"/>
      <c r="E30" s="10"/>
      <c r="F30" s="10"/>
      <c r="G30" s="10"/>
      <c r="H30" s="10"/>
      <c r="I30" s="10"/>
      <c r="J30" s="10"/>
      <c r="K30" s="127"/>
    </row>
    <row r="31" spans="1:11" ht="12.75">
      <c r="A31" s="125"/>
      <c r="B31" s="10"/>
      <c r="C31" s="10"/>
      <c r="D31" s="10"/>
      <c r="E31" s="10"/>
      <c r="F31" s="10"/>
      <c r="G31" s="10"/>
      <c r="H31" s="10"/>
      <c r="I31" s="10"/>
      <c r="J31" s="10"/>
      <c r="K31" s="127"/>
    </row>
    <row r="32" spans="1:11" ht="12.75">
      <c r="A32" s="125"/>
      <c r="B32" s="10"/>
      <c r="C32" s="10"/>
      <c r="D32" s="10"/>
      <c r="E32" s="10"/>
      <c r="F32" s="10"/>
      <c r="G32" s="10"/>
      <c r="H32" s="10"/>
      <c r="I32" s="10"/>
      <c r="J32" s="10"/>
      <c r="K32" s="127"/>
    </row>
    <row r="33" spans="1:11" ht="15.75">
      <c r="A33" s="125"/>
      <c r="B33" s="158" t="s">
        <v>224</v>
      </c>
      <c r="C33" s="10"/>
      <c r="D33" s="10"/>
      <c r="E33" s="10"/>
      <c r="F33" s="10"/>
      <c r="G33" s="10"/>
      <c r="H33" s="132"/>
      <c r="I33" s="132" t="s">
        <v>183</v>
      </c>
      <c r="J33" s="132"/>
      <c r="K33" s="117"/>
    </row>
    <row r="34" spans="1:11" ht="15.75">
      <c r="A34" s="125"/>
      <c r="B34" s="158" t="s">
        <v>225</v>
      </c>
      <c r="C34" s="10"/>
      <c r="D34" s="10"/>
      <c r="E34" s="10"/>
      <c r="F34" s="10"/>
      <c r="G34" s="10"/>
      <c r="H34" s="132"/>
      <c r="I34" s="132" t="s">
        <v>227</v>
      </c>
      <c r="J34" s="132"/>
      <c r="K34" s="117"/>
    </row>
    <row r="35" spans="1:11" ht="15.75">
      <c r="A35" s="125"/>
      <c r="B35" s="158" t="s">
        <v>226</v>
      </c>
      <c r="C35" s="10"/>
      <c r="D35" s="10"/>
      <c r="E35" s="10"/>
      <c r="F35" s="10"/>
      <c r="G35" s="10"/>
      <c r="H35" s="132"/>
      <c r="I35" s="132"/>
      <c r="J35" s="132"/>
      <c r="K35" s="117"/>
    </row>
    <row r="36" spans="1:11" ht="15.75">
      <c r="A36" s="125"/>
      <c r="B36" s="10"/>
      <c r="C36" s="10"/>
      <c r="D36" s="10"/>
      <c r="E36" s="10"/>
      <c r="F36" s="10"/>
      <c r="G36" s="10"/>
      <c r="H36" s="132"/>
      <c r="I36" s="132"/>
      <c r="J36" s="132"/>
      <c r="K36" s="117"/>
    </row>
    <row r="37" spans="1:11" ht="12.75">
      <c r="A37" s="125"/>
      <c r="B37" s="10"/>
      <c r="C37" s="10"/>
      <c r="D37" s="10"/>
      <c r="E37" s="10"/>
      <c r="F37" s="10"/>
      <c r="G37" s="10"/>
      <c r="H37" s="10"/>
      <c r="I37" s="10"/>
      <c r="J37" s="10"/>
      <c r="K37" s="127"/>
    </row>
    <row r="38" spans="1:11" ht="12.75">
      <c r="A38" s="125"/>
      <c r="B38" s="10"/>
      <c r="C38" s="10"/>
      <c r="D38" s="10"/>
      <c r="E38" s="10"/>
      <c r="F38" s="10"/>
      <c r="G38" s="10"/>
      <c r="H38" s="10"/>
      <c r="I38" s="10"/>
      <c r="J38" s="10"/>
      <c r="K38" s="127"/>
    </row>
    <row r="39" spans="1:11" ht="12.75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5"/>
    </row>
  </sheetData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F.P.K.1</cp:lastModifiedBy>
  <cp:lastPrinted>2012-05-03T10:02:11Z</cp:lastPrinted>
  <dcterms:created xsi:type="dcterms:W3CDTF">2009-01-26T08:26:52Z</dcterms:created>
  <dcterms:modified xsi:type="dcterms:W3CDTF">2012-05-03T10:10:47Z</dcterms:modified>
  <cp:category/>
  <cp:version/>
  <cp:contentType/>
  <cp:contentStatus/>
</cp:coreProperties>
</file>