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BIL. KONTABEL" sheetId="1" r:id="rId1"/>
    <sheet name="P.ARDH. SHP." sheetId="2" r:id="rId2"/>
    <sheet name="P. FLUK. MONETARE (D)" sheetId="3" r:id="rId3"/>
    <sheet name="P .LEV. KAPITALEVE" sheetId="4" r:id="rId4"/>
  </sheets>
  <definedNames/>
  <calcPr fullCalcOnLoad="1"/>
</workbook>
</file>

<file path=xl/sharedStrings.xml><?xml version="1.0" encoding="utf-8"?>
<sst xmlns="http://schemas.openxmlformats.org/spreadsheetml/2006/main" count="194" uniqueCount="164">
  <si>
    <t>AKTIVET</t>
  </si>
  <si>
    <t>Shen</t>
  </si>
  <si>
    <t>I</t>
  </si>
  <si>
    <t>Aktivet afatshkurtëra</t>
  </si>
  <si>
    <t>Aktivet monetare</t>
  </si>
  <si>
    <t>Derivative dhe aktive të mbajtura për tregtim</t>
  </si>
  <si>
    <t>(i)</t>
  </si>
  <si>
    <t>(ii)</t>
  </si>
  <si>
    <t>-aktivet e mbajtura për tregtim</t>
  </si>
  <si>
    <t>Totali 2</t>
  </si>
  <si>
    <t>Aktive të tjera financiare afatshkurtëra</t>
  </si>
  <si>
    <t>Llogari/kërkesa të arkëtueshme</t>
  </si>
  <si>
    <t>Llogari/kërkesa të tjera të arkëtueshme</t>
  </si>
  <si>
    <t>(iii)</t>
  </si>
  <si>
    <t>Instrumenta të tjera borxhi</t>
  </si>
  <si>
    <t>(iv)</t>
  </si>
  <si>
    <t>Investime të tjera financiare</t>
  </si>
  <si>
    <t>Totali 3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</si>
  <si>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</si>
  <si>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</si>
  <si>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</si>
  <si>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</si>
  <si>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</si>
  <si>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</si>
  <si>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</si>
  <si>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</si>
  <si>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Aktivet bologjike afatshkurtëra</t>
  </si>
  <si>
    <t>Aktivet afatshkurtëra të mbajtura për shitje</t>
  </si>
  <si>
    <t>Parapagimet dhe shpenzimet e shtyra</t>
  </si>
  <si>
    <t>II</t>
  </si>
  <si>
    <t>Aktivet afatgjata</t>
  </si>
  <si>
    <t>Investimet financiare</t>
  </si>
  <si>
    <t>Pjesëmarrje të tjera në njësi të kontrolluara</t>
  </si>
  <si>
    <t>Aksione dhe investime të tjera në pjesëmarrje</t>
  </si>
  <si>
    <t>Aksione dhe letra të tjera me vlerë</t>
  </si>
  <si>
    <t>Llogari/Kërkesa të arkëtueshme afatgjata</t>
  </si>
  <si>
    <t>Totali 1.</t>
  </si>
  <si>
    <t>Aktive afatgjata materiale</t>
  </si>
  <si>
    <t>Toka</t>
  </si>
  <si>
    <t>Ndërtesa</t>
  </si>
  <si>
    <t>Makineri dhe pajisje</t>
  </si>
  <si>
    <t>Aktive të tjera afatgjata materiale (me vl kontab.)</t>
  </si>
  <si>
    <t>Aktivet biologjike afatgjata</t>
  </si>
  <si>
    <t>Aktivet afatgjata jomateriale</t>
  </si>
  <si>
    <t>Shpenzimet e zhvillimit</t>
  </si>
  <si>
    <t>Aktive të tjera afatgjata jomateriale</t>
  </si>
  <si>
    <t>Kapitali aksionar I papaguar</t>
  </si>
  <si>
    <t>Aktive të tjera afatgjata</t>
  </si>
  <si>
    <t>Totali I aktiveve afatgjata (II)</t>
  </si>
  <si>
    <t>TOTALI I AKTIVEVE (I  + II)</t>
  </si>
  <si>
    <t>DETYRIMET DHE KAPITALI</t>
  </si>
  <si>
    <t>Detyrimet afatshkurtëra</t>
  </si>
  <si>
    <t>Derivativët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</si>
  <si>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</si>
  <si>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</si>
  <si>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</si>
  <si>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</si>
  <si>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</si>
  <si>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</si>
  <si>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</si>
  <si>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Hua të tjera</t>
  </si>
  <si>
    <t>Parapagimet e arkëtuara</t>
  </si>
  <si>
    <t>Grantet dhe të ardhur. E shtyra</t>
  </si>
  <si>
    <t>Provizionet afatshkurtëra</t>
  </si>
  <si>
    <t>Totali I detyr. Afatshkurt.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</si>
  <si>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</si>
  <si>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</si>
  <si>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</si>
  <si>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</si>
  <si>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</si>
  <si>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</si>
  <si>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</si>
  <si>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ardhur. Shtyra</t>
  </si>
  <si>
    <t>Totali I detyrimeve</t>
  </si>
  <si>
    <t>III</t>
  </si>
  <si>
    <t>Kapitali</t>
  </si>
  <si>
    <t>Aksionet e pakicës (përdoret vetëm në PF të konsoliduara)</t>
  </si>
  <si>
    <t>Kapitali që I përket aksionarëve të shoqërisë mëmë (përdoret vetëm në PF të konsoliduara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</si>
  <si>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</si>
  <si>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</si>
  <si>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</si>
  <si>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</si>
  <si>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</si>
  <si>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</si>
  <si>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</si>
  <si>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</si>
  <si>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</si>
  <si>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KAPITALIT (I, II, III)</t>
  </si>
  <si>
    <t>Nr.</t>
  </si>
  <si>
    <t>Përshkrimi I elementëve</t>
  </si>
  <si>
    <t xml:space="preserve">Shënime </t>
  </si>
  <si>
    <t>Viti ushtrimor</t>
  </si>
  <si>
    <t>Viti Paraardhës</t>
  </si>
  <si>
    <t>Shitjet neto</t>
  </si>
  <si>
    <t>Të ardhura të tjera nga veprimtaritë e shfrytëzimit</t>
  </si>
  <si>
    <t>Ndryshimet në inventarin e produkteve të gatshme dhe prodhimit në proces</t>
  </si>
  <si>
    <t>Materialet e konsumuara</t>
  </si>
  <si>
    <t>Kosto e punës</t>
  </si>
  <si>
    <t>-pagat e personelit-</t>
  </si>
  <si>
    <t>Tjera personeli</t>
  </si>
  <si>
    <t>-Shpenzimet për sigurimet shoqërore e shëndetësore</t>
  </si>
  <si>
    <t>Amortizimi dhe zhvlerësimet</t>
  </si>
  <si>
    <t>Shpenzime të tjera</t>
  </si>
  <si>
    <t>Totali I shpenzimeve (shuma 4-7)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</si>
  <si>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</si>
  <si>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</si>
  <si>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</si>
  <si>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nga shpenzimet financiare:</t>
  </si>
  <si>
    <t>Të ardhurat nga shpenzimet financiare nga investime të tjera financiare afatgjata</t>
  </si>
  <si>
    <t>Të ardhurat nga shpenzimet nga interesi</t>
  </si>
  <si>
    <t>Fitimet (humbjet) nga kursi I këmbimit</t>
  </si>
  <si>
    <t>Të ardhura dhe shpenz të tjera financiare</t>
  </si>
  <si>
    <t>Totali I të ardhurave dhe shpenzimeve (12.1+/-12.2+/-12.3+/-12.4)</t>
  </si>
  <si>
    <t>Fitimi (humbja) para tatimit (9+/-13)</t>
  </si>
  <si>
    <t>Shpenzimet e tatimit mbi fitimin</t>
  </si>
  <si>
    <t>Fitimi (humbja) neto e vitit financiar (14-15)</t>
  </si>
  <si>
    <t>Elementet e pasqyrave të konsoliduara</t>
  </si>
  <si>
    <t>Pasqyra e fluksit monetar - Metoda direkte</t>
  </si>
  <si>
    <t>Periudha raportuese</t>
  </si>
  <si>
    <t>Periudha paraardhese</t>
  </si>
  <si>
    <t>Fluksi monetar nga veprimtaritë e shfrytëzimit</t>
  </si>
  <si>
    <t>Mjetet monetare (MM) te arketuara nga klientet</t>
  </si>
  <si>
    <t>MM te paguara ndaj furnitoreve dhe punonjesve</t>
  </si>
  <si>
    <t>MM te ardhura nga veprimtarite</t>
  </si>
  <si>
    <t>Interesi I paguar</t>
  </si>
  <si>
    <t>MM neto nga veprimtarite e shfrytezimit</t>
  </si>
  <si>
    <t>Fluksi monetar nga veprimtaritë investuese</t>
  </si>
  <si>
    <t>Blerja e njesise se kontrolluar X minus parate e Arketuara</t>
  </si>
  <si>
    <t>Blerja e aktiveve afatgjata materiale</t>
  </si>
  <si>
    <t>Te ardhurat nga shitja e paisjeve</t>
  </si>
  <si>
    <t>Interesi I arketuar</t>
  </si>
  <si>
    <t>Dividentet e arketuar</t>
  </si>
  <si>
    <t>MM neto te perdorura ne veprimtarine investuese</t>
  </si>
  <si>
    <t>Fluksi monetar nga aktivitetet financiare</t>
  </si>
  <si>
    <t>Te ardhurat nga emetimi i kapitalit aksionar</t>
  </si>
  <si>
    <t>Te ardhurat nga huamarrje afatgjata</t>
  </si>
  <si>
    <t>Pagesat e detyrimeve te qirase financiare</t>
  </si>
  <si>
    <t>Dividente te paguar</t>
  </si>
  <si>
    <t>MM neto e perdorur ne veprimtarite financiare</t>
  </si>
  <si>
    <t>Rritje/rënia neto e mjeteve monetare</t>
  </si>
  <si>
    <t>Mjetet monetare ne fillim te periudhes kontabel</t>
  </si>
  <si>
    <t>Mjetet monetare ne fund te periudhes kontabel</t>
  </si>
  <si>
    <t>Total I aktiveve afatshkurtëra (l)</t>
  </si>
  <si>
    <t>Totali I detyr. Afatgjata  (II)</t>
  </si>
  <si>
    <t>Arka+banka</t>
  </si>
  <si>
    <t>klienti</t>
  </si>
  <si>
    <t>T.F</t>
  </si>
  <si>
    <t xml:space="preserve">               Aktivet  Afatgjata Materiale  (A.A.M)</t>
  </si>
  <si>
    <t>Ndertesa</t>
  </si>
  <si>
    <t>Makineri e paisje</t>
  </si>
  <si>
    <t>A.A.M te tjera</t>
  </si>
  <si>
    <t xml:space="preserve">     Sait   Fani</t>
  </si>
  <si>
    <t xml:space="preserve">Blere </t>
  </si>
  <si>
    <t>TVSH</t>
  </si>
  <si>
    <t>31.12.2012</t>
  </si>
  <si>
    <r>
      <t xml:space="preserve">                            </t>
    </r>
    <r>
      <rPr>
        <b/>
        <u val="single"/>
        <sz val="11"/>
        <rFont val="Arial"/>
        <family val="0"/>
      </rPr>
      <t>PASQYRA E AMORTIZIMEVE - PERIUDHA 1 JANAR - 31 DHJETOR 2013</t>
    </r>
  </si>
  <si>
    <t>Vlera 31.12.2013</t>
  </si>
  <si>
    <t>Amortizimi deri 31.12.13</t>
  </si>
  <si>
    <t>Vlera 01.01.2013</t>
  </si>
  <si>
    <t>PASQYRA E Të ARDHURAVE DHE SHPENZIMEVE PERIUDHA 1 JANAR - 31 DHJETOR 2013</t>
  </si>
  <si>
    <t>31.12.2013</t>
  </si>
  <si>
    <t>Bilanci kontabël I datës 31 dhjetor 2013</t>
  </si>
  <si>
    <t>Detyrime tatimore (sig + tap )</t>
  </si>
  <si>
    <t>Tvsh + sig +tap I paguar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</si>
</sst>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ugustus"/>
      <family val="0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1" fillId="0" borderId="1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12" xfId="0" applyBorder="1" applyAlignment="1">
      <alignment wrapText="1"/>
    </xf>
    <xf numFmtId="49" fontId="18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8" fillId="0" borderId="0" xfId="55" applyFont="1">
      <alignment/>
      <protection/>
    </xf>
    <xf numFmtId="0" fontId="25" fillId="0" borderId="0" xfId="55">
      <alignment/>
      <protection/>
    </xf>
    <xf numFmtId="0" fontId="29" fillId="0" borderId="0" xfId="55" applyFont="1">
      <alignment/>
      <protection/>
    </xf>
    <xf numFmtId="0" fontId="25" fillId="0" borderId="10" xfId="55" applyBorder="1">
      <alignment/>
      <protection/>
    </xf>
    <xf numFmtId="0" fontId="29" fillId="0" borderId="10" xfId="55" applyFont="1" applyBorder="1" applyAlignment="1">
      <alignment horizontal="center"/>
      <protection/>
    </xf>
    <xf numFmtId="0" fontId="29" fillId="0" borderId="10" xfId="55" applyFont="1" applyBorder="1">
      <alignment/>
      <protection/>
    </xf>
    <xf numFmtId="0" fontId="0" fillId="0" borderId="10" xfId="56" applyFont="1" applyBorder="1" applyAlignment="1">
      <alignment wrapText="1"/>
      <protection/>
    </xf>
    <xf numFmtId="0" fontId="0" fillId="0" borderId="10" xfId="56" applyBorder="1" applyAlignment="1">
      <alignment wrapText="1"/>
      <protection/>
    </xf>
    <xf numFmtId="3" fontId="0" fillId="0" borderId="10" xfId="56" applyNumberFormat="1" applyBorder="1" applyAlignment="1">
      <alignment wrapText="1"/>
      <protection/>
    </xf>
    <xf numFmtId="166" fontId="29" fillId="0" borderId="10" xfId="42" applyNumberFormat="1" applyFont="1" applyBorder="1" applyAlignment="1">
      <alignment/>
    </xf>
    <xf numFmtId="0" fontId="30" fillId="0" borderId="0" xfId="55" applyFont="1">
      <alignment/>
      <protection/>
    </xf>
    <xf numFmtId="3" fontId="25" fillId="0" borderId="10" xfId="55" applyNumberFormat="1" applyBorder="1">
      <alignment/>
      <protection/>
    </xf>
    <xf numFmtId="0" fontId="17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3" fontId="25" fillId="0" borderId="0" xfId="55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71">
      <selection activeCell="F14" sqref="F14"/>
    </sheetView>
  </sheetViews>
  <sheetFormatPr defaultColWidth="42.57421875" defaultRowHeight="15"/>
  <cols>
    <col min="1" max="1" width="4.140625" style="1" bestFit="1" customWidth="1"/>
    <col min="2" max="2" width="40.7109375" style="1" customWidth="1"/>
    <col min="3" max="3" width="6.421875" style="1" customWidth="1"/>
    <col min="4" max="5" width="12.7109375" style="1" bestFit="1" customWidth="1"/>
    <col min="6" max="16384" width="42.57421875" style="1" customWidth="1"/>
  </cols>
  <sheetData>
    <row r="1" spans="1:5" ht="15">
      <c r="A1" s="45" t="s">
        <v>161</v>
      </c>
      <c r="B1" s="45"/>
      <c r="C1" s="45"/>
      <c r="D1" s="45"/>
      <c r="E1" s="45"/>
    </row>
    <row r="2" spans="1:5" ht="16.5" thickBot="1">
      <c r="A2" s="30"/>
      <c r="B2" s="31" t="s">
        <v>0</v>
      </c>
      <c r="C2" s="32" t="s">
        <v>1</v>
      </c>
      <c r="D2" s="32">
        <v>2013</v>
      </c>
      <c r="E2" s="32">
        <v>2012</v>
      </c>
    </row>
    <row r="3" spans="1:5" ht="15">
      <c r="A3" s="2" t="s">
        <v>2</v>
      </c>
      <c r="B3" s="3" t="s">
        <v>3</v>
      </c>
      <c r="C3" s="4"/>
      <c r="D3" s="5"/>
      <c r="E3" s="5"/>
    </row>
    <row r="4" spans="1:5" ht="30">
      <c r="A4" s="4">
        <v>1</v>
      </c>
      <c r="B4" s="3" t="s">
        <v>4</v>
      </c>
      <c r="C4" s="4" t="s">
        <v>144</v>
      </c>
      <c r="D4" s="6">
        <v>105639</v>
      </c>
      <c r="E4" s="6">
        <v>295071</v>
      </c>
    </row>
    <row r="5" spans="1:5" ht="30">
      <c r="A5" s="4">
        <v>2</v>
      </c>
      <c r="B5" s="3" t="s">
        <v>5</v>
      </c>
      <c r="C5" s="4"/>
      <c r="D5" s="5"/>
      <c r="E5" s="5"/>
    </row>
    <row r="6" spans="1:5" ht="15">
      <c r="A6" s="4" t="s">
        <v>7</v>
      </c>
      <c r="B6" s="7" t="s">
        <v>8</v>
      </c>
      <c r="C6" s="4"/>
      <c r="D6" s="5"/>
      <c r="E6" s="5"/>
    </row>
    <row r="7" spans="1:5" ht="15">
      <c r="A7" s="4"/>
      <c r="B7" s="3" t="s">
        <v>9</v>
      </c>
      <c r="C7" s="4"/>
      <c r="D7" s="6"/>
      <c r="E7" s="6"/>
    </row>
    <row r="8" spans="1:5" ht="15">
      <c r="A8" s="4">
        <v>3</v>
      </c>
      <c r="B8" s="3" t="s">
        <v>10</v>
      </c>
      <c r="C8" s="4"/>
      <c r="D8" s="5"/>
      <c r="E8" s="5"/>
    </row>
    <row r="9" spans="1:5" ht="15">
      <c r="A9" s="4" t="s">
        <v>6</v>
      </c>
      <c r="B9" s="7" t="s">
        <v>11</v>
      </c>
      <c r="C9" s="4"/>
      <c r="D9" s="5"/>
      <c r="E9" s="5"/>
    </row>
    <row r="10" spans="1:5" ht="30">
      <c r="A10" s="4" t="s">
        <v>7</v>
      </c>
      <c r="B10" s="7" t="s">
        <v>12</v>
      </c>
      <c r="C10" s="4" t="s">
        <v>145</v>
      </c>
      <c r="D10" s="5">
        <v>12125121</v>
      </c>
      <c r="E10" s="5">
        <v>11933324</v>
      </c>
    </row>
    <row r="11" spans="1:5" ht="15">
      <c r="A11" s="4" t="s">
        <v>13</v>
      </c>
      <c r="B11" s="7" t="s">
        <v>14</v>
      </c>
      <c r="C11" s="4" t="s">
        <v>146</v>
      </c>
      <c r="D11" s="5">
        <v>112607</v>
      </c>
      <c r="E11" s="5">
        <v>120634</v>
      </c>
    </row>
    <row r="12" spans="1:5" ht="15">
      <c r="A12" s="4" t="s">
        <v>15</v>
      </c>
      <c r="B12" s="7" t="s">
        <v>16</v>
      </c>
      <c r="C12" s="4" t="s">
        <v>153</v>
      </c>
      <c r="D12" s="5">
        <v>17084</v>
      </c>
      <c r="E12" s="5">
        <v>61323</v>
      </c>
    </row>
    <row r="13" spans="1:5" ht="15">
      <c r="A13" s="4"/>
      <c r="B13" s="3" t="s">
        <v>17</v>
      </c>
      <c r="C13" s="4"/>
      <c r="D13" s="6">
        <f>SUM(D9:D12)</f>
        <v>12254812</v>
      </c>
      <c r="E13" s="6">
        <f>SUM(E10:E12)</f>
        <v>12115281</v>
      </c>
    </row>
    <row r="14" spans="1:5" ht="15">
      <c r="A14" s="4">
        <v>4</v>
      </c>
      <c r="B14" s="8" t="s">
        <v>18</v>
      </c>
      <c r="C14" s="4"/>
      <c r="D14" s="5"/>
      <c r="E14" s="5"/>
    </row>
    <row r="15" spans="1:5" ht="15">
      <c r="A15" s="4" t="s">
        <v>6</v>
      </c>
      <c r="B15" s="7" t="s">
        <v>19</v>
      </c>
      <c r="C15" s="4"/>
      <c r="D15" s="5">
        <v>475791</v>
      </c>
      <c r="E15" s="5">
        <v>0</v>
      </c>
    </row>
    <row r="16" spans="1:5" ht="15">
      <c r="A16" s="4" t="s">
        <v>7</v>
      </c>
      <c r="B16" s="7" t="s">
        <v>20</v>
      </c>
      <c r="C16" s="4"/>
      <c r="D16" s="5"/>
      <c r="E16" s="5"/>
    </row>
    <row r="17" spans="1:5" ht="15">
      <c r="A17" s="4" t="s">
        <v>13</v>
      </c>
      <c r="B17" s="7" t="s">
        <v>21</v>
      </c>
      <c r="C17" s="4"/>
      <c r="D17" s="5"/>
      <c r="E17" s="5"/>
    </row>
    <row r="18" spans="1:5" ht="15">
      <c r="A18" s="4" t="s">
        <v>15</v>
      </c>
      <c r="B18" s="7" t="s">
        <v>22</v>
      </c>
      <c r="C18" s="4"/>
      <c r="D18" s="5"/>
      <c r="E18" s="5"/>
    </row>
    <row r="19" spans="1:5" ht="15">
      <c r="A19" s="4" t="s">
        <v>23</v>
      </c>
      <c r="B19" s="7" t="s">
        <v>24</v>
      </c>
      <c r="C19" s="4"/>
      <c r="D19" s="5"/>
      <c r="E19" s="5"/>
    </row>
    <row r="20" spans="1:5" ht="15">
      <c r="A20" s="4"/>
      <c r="B20" s="3" t="s">
        <v>25</v>
      </c>
      <c r="C20" s="4"/>
      <c r="D20" s="6">
        <f>SUM(D15:D19)</f>
        <v>475791</v>
      </c>
      <c r="E20" s="6">
        <f>SUM(E15:E19)</f>
        <v>0</v>
      </c>
    </row>
    <row r="21" spans="1:5" ht="15">
      <c r="A21" s="4">
        <v>5</v>
      </c>
      <c r="B21" s="3" t="s">
        <v>26</v>
      </c>
      <c r="C21" s="4"/>
      <c r="D21" s="5"/>
      <c r="E21" s="5"/>
    </row>
    <row r="22" spans="1:5" ht="15">
      <c r="A22" s="4">
        <v>6</v>
      </c>
      <c r="B22" s="3" t="s">
        <v>27</v>
      </c>
      <c r="C22" s="4"/>
      <c r="D22" s="5"/>
      <c r="E22" s="5"/>
    </row>
    <row r="23" spans="1:5" ht="15">
      <c r="A23" s="4">
        <v>7</v>
      </c>
      <c r="B23" s="3" t="s">
        <v>28</v>
      </c>
      <c r="C23" s="4"/>
      <c r="D23" s="5"/>
      <c r="E23" s="5"/>
    </row>
    <row r="24" spans="1:5" ht="15">
      <c r="A24" s="4"/>
      <c r="B24" s="3" t="s">
        <v>142</v>
      </c>
      <c r="C24" s="4"/>
      <c r="D24" s="6">
        <f>D20+D13+D4</f>
        <v>12836242</v>
      </c>
      <c r="E24" s="6">
        <f>E13+E20+E4</f>
        <v>12410352</v>
      </c>
    </row>
    <row r="25" spans="1:5" ht="15">
      <c r="A25" s="2" t="s">
        <v>29</v>
      </c>
      <c r="B25" s="3" t="s">
        <v>30</v>
      </c>
      <c r="C25" s="4"/>
      <c r="D25" s="5"/>
      <c r="E25" s="5"/>
    </row>
    <row r="26" spans="1:5" ht="15">
      <c r="A26" s="4">
        <v>1</v>
      </c>
      <c r="B26" s="3" t="s">
        <v>31</v>
      </c>
      <c r="C26" s="4"/>
      <c r="D26" s="5"/>
      <c r="E26" s="5"/>
    </row>
    <row r="27" spans="1:5" ht="15">
      <c r="A27" s="4" t="s">
        <v>6</v>
      </c>
      <c r="B27" s="7" t="s">
        <v>32</v>
      </c>
      <c r="C27" s="4"/>
      <c r="D27" s="5"/>
      <c r="E27" s="5"/>
    </row>
    <row r="28" spans="1:5" ht="30">
      <c r="A28" s="4" t="s">
        <v>7</v>
      </c>
      <c r="B28" s="7" t="s">
        <v>33</v>
      </c>
      <c r="C28" s="4"/>
      <c r="D28" s="5"/>
      <c r="E28" s="5"/>
    </row>
    <row r="29" spans="1:5" ht="15">
      <c r="A29" s="4" t="s">
        <v>13</v>
      </c>
      <c r="B29" s="7" t="s">
        <v>34</v>
      </c>
      <c r="C29" s="4"/>
      <c r="D29" s="5"/>
      <c r="E29" s="5"/>
    </row>
    <row r="30" spans="1:5" ht="15">
      <c r="A30" s="4" t="s">
        <v>15</v>
      </c>
      <c r="B30" s="7" t="s">
        <v>35</v>
      </c>
      <c r="C30" s="4"/>
      <c r="D30" s="5"/>
      <c r="E30" s="5"/>
    </row>
    <row r="31" spans="1:5" ht="15">
      <c r="A31" s="4"/>
      <c r="B31" s="3" t="s">
        <v>36</v>
      </c>
      <c r="C31" s="4"/>
      <c r="D31" s="6"/>
      <c r="E31" s="6"/>
    </row>
    <row r="32" spans="1:5" ht="15">
      <c r="A32" s="4">
        <v>2</v>
      </c>
      <c r="B32" s="3" t="s">
        <v>37</v>
      </c>
      <c r="C32" s="4"/>
      <c r="D32" s="5"/>
      <c r="E32" s="5"/>
    </row>
    <row r="33" spans="1:5" ht="15">
      <c r="A33" s="4" t="s">
        <v>6</v>
      </c>
      <c r="B33" s="7" t="s">
        <v>38</v>
      </c>
      <c r="C33" s="4"/>
      <c r="D33" s="5"/>
      <c r="E33" s="5"/>
    </row>
    <row r="34" spans="1:5" ht="15">
      <c r="A34" s="4" t="s">
        <v>7</v>
      </c>
      <c r="B34" s="7" t="s">
        <v>39</v>
      </c>
      <c r="C34" s="4"/>
      <c r="D34" s="5">
        <v>1026685</v>
      </c>
      <c r="E34" s="5">
        <v>1080721</v>
      </c>
    </row>
    <row r="35" spans="1:5" ht="15" customHeight="1">
      <c r="A35" s="4" t="s">
        <v>13</v>
      </c>
      <c r="B35" s="7" t="s">
        <v>40</v>
      </c>
      <c r="C35" s="4"/>
      <c r="D35" s="5">
        <v>1084334</v>
      </c>
      <c r="E35" s="5">
        <v>2395418</v>
      </c>
    </row>
    <row r="36" spans="1:5" ht="30">
      <c r="A36" s="4" t="s">
        <v>15</v>
      </c>
      <c r="B36" s="7" t="s">
        <v>41</v>
      </c>
      <c r="C36" s="4"/>
      <c r="D36" s="5">
        <v>1396831</v>
      </c>
      <c r="E36" s="5">
        <v>400000</v>
      </c>
    </row>
    <row r="37" spans="1:5" ht="15">
      <c r="A37" s="4"/>
      <c r="B37" s="3" t="s">
        <v>9</v>
      </c>
      <c r="C37" s="4"/>
      <c r="D37" s="6">
        <f>SUM(D33:D36)</f>
        <v>3507850</v>
      </c>
      <c r="E37" s="6">
        <f>SUM(E34:E36)</f>
        <v>3876139</v>
      </c>
    </row>
    <row r="38" spans="1:5" ht="15">
      <c r="A38" s="4">
        <v>3</v>
      </c>
      <c r="B38" s="3" t="s">
        <v>42</v>
      </c>
      <c r="C38" s="4"/>
      <c r="D38" s="5"/>
      <c r="E38" s="5"/>
    </row>
    <row r="39" spans="1:5" ht="15">
      <c r="A39" s="4">
        <v>4</v>
      </c>
      <c r="B39" s="3" t="s">
        <v>43</v>
      </c>
      <c r="C39" s="4"/>
      <c r="D39" s="5"/>
      <c r="E39" s="5"/>
    </row>
    <row r="40" spans="1:5" ht="15">
      <c r="A40" s="4" t="s">
        <v>7</v>
      </c>
      <c r="B40" s="7" t="s">
        <v>44</v>
      </c>
      <c r="C40" s="4"/>
      <c r="D40" s="5"/>
      <c r="E40" s="5"/>
    </row>
    <row r="41" spans="1:5" ht="15">
      <c r="A41" s="4" t="s">
        <v>13</v>
      </c>
      <c r="B41" s="7" t="s">
        <v>45</v>
      </c>
      <c r="C41" s="4"/>
      <c r="D41" s="5"/>
      <c r="E41" s="5"/>
    </row>
    <row r="42" spans="1:5" ht="15">
      <c r="A42" s="4"/>
      <c r="B42" s="3" t="s">
        <v>25</v>
      </c>
      <c r="C42" s="4"/>
      <c r="D42" s="6"/>
      <c r="E42" s="6"/>
    </row>
    <row r="43" spans="1:5" ht="15">
      <c r="A43" s="4">
        <v>5</v>
      </c>
      <c r="B43" s="3" t="s">
        <v>46</v>
      </c>
      <c r="C43" s="4"/>
      <c r="D43" s="5"/>
      <c r="E43" s="5"/>
    </row>
    <row r="44" spans="1:5" ht="15">
      <c r="A44" s="4">
        <v>6</v>
      </c>
      <c r="B44" s="3" t="s">
        <v>47</v>
      </c>
      <c r="C44" s="4"/>
      <c r="D44" s="5"/>
      <c r="E44" s="5"/>
    </row>
    <row r="45" spans="1:5" ht="15">
      <c r="A45" s="10"/>
      <c r="B45" s="11" t="s">
        <v>48</v>
      </c>
      <c r="C45" s="10"/>
      <c r="D45" s="12">
        <f>SUM(D37:D44)</f>
        <v>3507850</v>
      </c>
      <c r="E45" s="12">
        <f>SUM(E37:E44)</f>
        <v>3876139</v>
      </c>
    </row>
    <row r="46" spans="1:5" ht="16.5" customHeight="1">
      <c r="A46" s="4"/>
      <c r="B46" s="3" t="s">
        <v>49</v>
      </c>
      <c r="C46" s="4"/>
      <c r="D46" s="6">
        <f>D45+D24</f>
        <v>16344092</v>
      </c>
      <c r="E46" s="6">
        <f>E45+E24</f>
        <v>16286491</v>
      </c>
    </row>
    <row r="47" spans="1:5" ht="15">
      <c r="A47" s="13"/>
      <c r="B47" s="14"/>
      <c r="C47" s="13"/>
      <c r="D47" s="15"/>
      <c r="E47" s="15"/>
    </row>
    <row r="48" spans="1:5" ht="15">
      <c r="A48" s="4"/>
      <c r="B48" s="16" t="s">
        <v>50</v>
      </c>
      <c r="C48" s="4"/>
      <c r="D48" s="5"/>
      <c r="E48" s="5"/>
    </row>
    <row r="49" spans="1:5" ht="15">
      <c r="A49" s="4"/>
      <c r="B49" s="4"/>
      <c r="C49" s="4"/>
      <c r="D49" s="5"/>
      <c r="E49" s="5"/>
    </row>
    <row r="50" spans="1:5" ht="15">
      <c r="A50" s="4">
        <f>+-++F28</f>
        <v>0</v>
      </c>
      <c r="B50" s="3" t="s">
        <v>51</v>
      </c>
      <c r="C50" s="4"/>
      <c r="D50" s="5"/>
      <c r="E50" s="5"/>
    </row>
    <row r="51" spans="1:5" ht="15">
      <c r="A51" s="4">
        <v>1</v>
      </c>
      <c r="B51" s="3" t="s">
        <v>52</v>
      </c>
      <c r="C51" s="4"/>
      <c r="D51" s="5"/>
      <c r="E51" s="5"/>
    </row>
    <row r="52" spans="1:5" ht="15">
      <c r="A52" s="4">
        <v>2</v>
      </c>
      <c r="B52" s="3" t="s">
        <v>53</v>
      </c>
      <c r="C52" s="4"/>
      <c r="D52" s="5"/>
      <c r="E52" s="5"/>
    </row>
    <row r="53" spans="1:5" ht="15">
      <c r="A53" s="4" t="s">
        <v>6</v>
      </c>
      <c r="B53" s="7" t="s">
        <v>54</v>
      </c>
      <c r="C53" s="4"/>
      <c r="D53" s="5"/>
      <c r="E53" s="5">
        <v>0</v>
      </c>
    </row>
    <row r="54" spans="1:5" ht="15">
      <c r="A54" s="4" t="s">
        <v>7</v>
      </c>
      <c r="B54" s="7" t="s">
        <v>55</v>
      </c>
      <c r="C54" s="4"/>
      <c r="D54" s="5"/>
      <c r="E54" s="5">
        <v>0</v>
      </c>
    </row>
    <row r="55" spans="1:5" ht="15">
      <c r="A55" s="4" t="s">
        <v>13</v>
      </c>
      <c r="B55" s="7" t="s">
        <v>56</v>
      </c>
      <c r="C55" s="4"/>
      <c r="D55" s="5"/>
      <c r="E55" s="5">
        <v>0</v>
      </c>
    </row>
    <row r="56" spans="1:5" ht="15">
      <c r="A56" s="4"/>
      <c r="B56" s="3" t="s">
        <v>9</v>
      </c>
      <c r="C56" s="4"/>
      <c r="D56" s="6"/>
      <c r="E56" s="6">
        <f>SUM(E53:E55)</f>
        <v>0</v>
      </c>
    </row>
    <row r="57" spans="1:5" ht="15">
      <c r="A57" s="4">
        <v>3</v>
      </c>
      <c r="B57" s="3" t="s">
        <v>57</v>
      </c>
      <c r="C57" s="4"/>
      <c r="D57" s="4"/>
      <c r="E57" s="4"/>
    </row>
    <row r="58" spans="1:5" ht="15">
      <c r="A58" s="4" t="s">
        <v>6</v>
      </c>
      <c r="B58" s="7" t="s">
        <v>58</v>
      </c>
      <c r="C58" s="4"/>
      <c r="D58" s="5"/>
      <c r="E58" s="5"/>
    </row>
    <row r="59" spans="1:5" ht="12.75" customHeight="1">
      <c r="A59" s="4" t="s">
        <v>7</v>
      </c>
      <c r="B59" s="7" t="s">
        <v>59</v>
      </c>
      <c r="C59" s="4"/>
      <c r="D59" s="5"/>
      <c r="E59" s="5"/>
    </row>
    <row r="60" spans="1:5" ht="15">
      <c r="A60" s="4" t="s">
        <v>13</v>
      </c>
      <c r="B60" s="7" t="s">
        <v>162</v>
      </c>
      <c r="C60" s="4"/>
      <c r="D60" s="5">
        <v>35521</v>
      </c>
      <c r="E60" s="5">
        <v>20245</v>
      </c>
    </row>
    <row r="61" spans="1:5" ht="15">
      <c r="A61" s="4" t="s">
        <v>15</v>
      </c>
      <c r="B61" s="7" t="s">
        <v>60</v>
      </c>
      <c r="C61" s="4"/>
      <c r="D61" s="5"/>
      <c r="E61" s="5"/>
    </row>
    <row r="62" spans="1:5" ht="15">
      <c r="A62" s="4" t="s">
        <v>23</v>
      </c>
      <c r="B62" s="7" t="s">
        <v>61</v>
      </c>
      <c r="C62" s="4"/>
      <c r="D62" s="5"/>
      <c r="E62" s="5"/>
    </row>
    <row r="63" spans="1:5" ht="15">
      <c r="A63" s="4"/>
      <c r="B63" s="3" t="s">
        <v>17</v>
      </c>
      <c r="C63" s="4"/>
      <c r="D63" s="6">
        <f>SUM(D58:D62)</f>
        <v>35521</v>
      </c>
      <c r="E63" s="6">
        <f>SUM(E60:E62)</f>
        <v>20245</v>
      </c>
    </row>
    <row r="64" spans="1:5" ht="15">
      <c r="A64" s="4">
        <v>4</v>
      </c>
      <c r="B64" s="3" t="s">
        <v>62</v>
      </c>
      <c r="C64" s="4"/>
      <c r="D64" s="5"/>
      <c r="E64" s="5"/>
    </row>
    <row r="65" spans="1:5" ht="15">
      <c r="A65" s="4">
        <v>5</v>
      </c>
      <c r="B65" s="3" t="s">
        <v>63</v>
      </c>
      <c r="C65" s="4"/>
      <c r="D65" s="5"/>
      <c r="E65" s="5"/>
    </row>
    <row r="66" spans="1:5" ht="15">
      <c r="A66" s="4"/>
      <c r="B66" s="3" t="s">
        <v>64</v>
      </c>
      <c r="C66" s="4"/>
      <c r="D66" s="6">
        <f>SUM(D63:D65)</f>
        <v>35521</v>
      </c>
      <c r="E66" s="6">
        <f>SUM(E63:E65)</f>
        <v>20245</v>
      </c>
    </row>
    <row r="67" spans="1:5" ht="15">
      <c r="A67" s="4"/>
      <c r="B67" s="9"/>
      <c r="C67" s="4"/>
      <c r="D67" s="5"/>
      <c r="E67" s="5"/>
    </row>
    <row r="68" spans="1:5" ht="15">
      <c r="A68" s="4" t="s">
        <v>29</v>
      </c>
      <c r="B68" s="3" t="s">
        <v>65</v>
      </c>
      <c r="C68" s="4"/>
      <c r="D68" s="5"/>
      <c r="E68" s="5"/>
    </row>
    <row r="69" spans="1:5" ht="15">
      <c r="A69" s="4">
        <v>1</v>
      </c>
      <c r="B69" s="9" t="s">
        <v>66</v>
      </c>
      <c r="C69" s="4"/>
      <c r="D69" s="5"/>
      <c r="E69" s="5"/>
    </row>
    <row r="70" spans="1:5" ht="30">
      <c r="A70" s="4" t="s">
        <v>6</v>
      </c>
      <c r="B70" s="7" t="s">
        <v>67</v>
      </c>
      <c r="C70" s="4"/>
      <c r="D70" s="5"/>
      <c r="E70" s="5">
        <v>0</v>
      </c>
    </row>
    <row r="71" spans="1:5" ht="15">
      <c r="A71" s="4" t="s">
        <v>7</v>
      </c>
      <c r="B71" s="7" t="s">
        <v>68</v>
      </c>
      <c r="C71" s="4"/>
      <c r="D71" s="5"/>
      <c r="E71" s="5">
        <v>0</v>
      </c>
    </row>
    <row r="72" spans="1:5" ht="15">
      <c r="A72" s="4"/>
      <c r="B72" s="3" t="s">
        <v>69</v>
      </c>
      <c r="C72" s="4"/>
      <c r="D72" s="6"/>
      <c r="E72" s="6">
        <f>SUM(E70:E71)</f>
        <v>0</v>
      </c>
    </row>
    <row r="73" spans="1:5" ht="15">
      <c r="A73" s="4">
        <v>2</v>
      </c>
      <c r="B73" s="9" t="s">
        <v>70</v>
      </c>
      <c r="C73" s="4"/>
      <c r="D73" s="5"/>
      <c r="E73" s="5">
        <v>0</v>
      </c>
    </row>
    <row r="74" spans="1:5" ht="15">
      <c r="A74" s="4">
        <v>3</v>
      </c>
      <c r="B74" s="9" t="s">
        <v>71</v>
      </c>
      <c r="C74" s="4"/>
      <c r="D74" s="5"/>
      <c r="E74" s="5">
        <v>0</v>
      </c>
    </row>
    <row r="75" spans="1:5" ht="15">
      <c r="A75" s="4">
        <v>4</v>
      </c>
      <c r="B75" s="9" t="s">
        <v>72</v>
      </c>
      <c r="C75" s="4"/>
      <c r="D75" s="5"/>
      <c r="E75" s="5">
        <v>0</v>
      </c>
    </row>
    <row r="76" spans="1:5" ht="15">
      <c r="A76" s="4"/>
      <c r="B76" s="3" t="s">
        <v>143</v>
      </c>
      <c r="C76" s="4"/>
      <c r="D76" s="6"/>
      <c r="E76" s="6">
        <f>SUM(E73:E75)</f>
        <v>0</v>
      </c>
    </row>
    <row r="77" spans="1:5" ht="15">
      <c r="A77" s="4"/>
      <c r="B77" s="3" t="s">
        <v>73</v>
      </c>
      <c r="C77" s="4"/>
      <c r="D77" s="5"/>
      <c r="E77" s="5">
        <v>0</v>
      </c>
    </row>
    <row r="78" spans="1:5" ht="15">
      <c r="A78" s="4"/>
      <c r="B78" s="9"/>
      <c r="C78" s="4"/>
      <c r="D78" s="5"/>
      <c r="E78" s="5"/>
    </row>
    <row r="79" spans="1:5" ht="15">
      <c r="A79" s="4" t="s">
        <v>74</v>
      </c>
      <c r="B79" s="3" t="s">
        <v>75</v>
      </c>
      <c r="C79" s="4"/>
      <c r="D79" s="5"/>
      <c r="E79" s="5"/>
    </row>
    <row r="80" spans="1:5" ht="30">
      <c r="A80" s="4">
        <v>1</v>
      </c>
      <c r="B80" s="9" t="s">
        <v>76</v>
      </c>
      <c r="C80" s="4"/>
      <c r="D80" s="5"/>
      <c r="E80" s="5"/>
    </row>
    <row r="81" spans="1:5" ht="45">
      <c r="A81" s="4">
        <v>2</v>
      </c>
      <c r="B81" s="9" t="s">
        <v>77</v>
      </c>
      <c r="C81" s="4"/>
      <c r="D81" s="5"/>
      <c r="E81" s="5">
        <v>0</v>
      </c>
    </row>
    <row r="82" spans="1:5" ht="15">
      <c r="A82" s="4">
        <v>3</v>
      </c>
      <c r="B82" s="9" t="s">
        <v>78</v>
      </c>
      <c r="C82" s="4"/>
      <c r="D82" s="5">
        <v>10634275</v>
      </c>
      <c r="E82" s="5">
        <v>10634275</v>
      </c>
    </row>
    <row r="83" spans="1:5" ht="15">
      <c r="A83" s="4">
        <v>4</v>
      </c>
      <c r="B83" s="9" t="s">
        <v>79</v>
      </c>
      <c r="C83" s="4"/>
      <c r="D83" s="5"/>
      <c r="E83" s="5"/>
    </row>
    <row r="84" spans="1:5" ht="15">
      <c r="A84" s="4">
        <v>5</v>
      </c>
      <c r="B84" s="9" t="s">
        <v>80</v>
      </c>
      <c r="C84" s="4"/>
      <c r="D84" s="5"/>
      <c r="E84" s="5"/>
    </row>
    <row r="85" spans="1:5" ht="15">
      <c r="A85" s="4">
        <v>6</v>
      </c>
      <c r="B85" s="9" t="s">
        <v>81</v>
      </c>
      <c r="C85" s="4"/>
      <c r="D85" s="5"/>
      <c r="E85" s="5"/>
    </row>
    <row r="86" spans="1:5" ht="15">
      <c r="A86" s="4">
        <v>7</v>
      </c>
      <c r="B86" s="9" t="s">
        <v>82</v>
      </c>
      <c r="C86" s="4"/>
      <c r="D86" s="5"/>
      <c r="E86" s="5"/>
    </row>
    <row r="87" spans="1:5" ht="15">
      <c r="A87" s="4">
        <v>8</v>
      </c>
      <c r="B87" s="9" t="s">
        <v>83</v>
      </c>
      <c r="C87" s="4"/>
      <c r="D87" s="5">
        <v>90817</v>
      </c>
      <c r="E87" s="5">
        <v>37312</v>
      </c>
    </row>
    <row r="88" spans="1:5" ht="15">
      <c r="A88" s="4">
        <v>9</v>
      </c>
      <c r="B88" s="9" t="s">
        <v>84</v>
      </c>
      <c r="C88" s="4"/>
      <c r="D88" s="5">
        <v>5541154</v>
      </c>
      <c r="E88" s="5">
        <v>4524562</v>
      </c>
    </row>
    <row r="89" spans="1:5" ht="15">
      <c r="A89" s="4">
        <v>10</v>
      </c>
      <c r="B89" s="9" t="s">
        <v>85</v>
      </c>
      <c r="C89" s="4"/>
      <c r="D89" s="5">
        <v>42325</v>
      </c>
      <c r="E89" s="5">
        <v>1070097</v>
      </c>
    </row>
    <row r="90" spans="1:5" ht="15">
      <c r="A90" s="4"/>
      <c r="B90" s="17" t="s">
        <v>86</v>
      </c>
      <c r="C90" s="4"/>
      <c r="D90" s="6">
        <f>SUM(D82:D89)</f>
        <v>16308571</v>
      </c>
      <c r="E90" s="6">
        <f>SUM(E82:E89)</f>
        <v>16266246</v>
      </c>
    </row>
    <row r="91" spans="1:5" ht="15">
      <c r="A91" s="4"/>
      <c r="B91" s="4"/>
      <c r="C91" s="4"/>
      <c r="D91" s="5"/>
      <c r="E91" s="5"/>
    </row>
    <row r="92" spans="1:5" ht="15">
      <c r="A92" s="4"/>
      <c r="B92" s="17" t="s">
        <v>87</v>
      </c>
      <c r="C92" s="4"/>
      <c r="D92" s="6">
        <f>D90+D66</f>
        <v>16344092</v>
      </c>
      <c r="E92" s="6">
        <f>E90+E66</f>
        <v>16286491</v>
      </c>
    </row>
    <row r="93" spans="1:5" ht="15">
      <c r="A93" s="4"/>
      <c r="B93" s="4"/>
      <c r="C93" s="4"/>
      <c r="D93" s="4"/>
      <c r="E93" s="4"/>
    </row>
  </sheetData>
  <sheetProtection/>
  <mergeCells count="1">
    <mergeCell ref="A1:E1"/>
  </mergeCells>
  <printOptions/>
  <pageMargins left="0.7" right="0.7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">
      <selection activeCell="H10" sqref="H10"/>
    </sheetView>
  </sheetViews>
  <sheetFormatPr defaultColWidth="14.8515625" defaultRowHeight="15"/>
  <cols>
    <col min="1" max="1" width="5.140625" style="1" customWidth="1"/>
    <col min="2" max="2" width="33.8515625" style="21" bestFit="1" customWidth="1"/>
    <col min="3" max="3" width="8.8515625" style="1" bestFit="1" customWidth="1"/>
    <col min="4" max="4" width="13.57421875" style="1" bestFit="1" customWidth="1"/>
    <col min="5" max="5" width="18.57421875" style="1" customWidth="1"/>
    <col min="6" max="16384" width="14.8515625" style="1" customWidth="1"/>
  </cols>
  <sheetData>
    <row r="1" spans="1:9" ht="15">
      <c r="A1" s="46" t="s">
        <v>159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8" t="s">
        <v>88</v>
      </c>
      <c r="B2" s="47" t="s">
        <v>89</v>
      </c>
      <c r="C2" s="48" t="s">
        <v>90</v>
      </c>
      <c r="D2" s="18" t="s">
        <v>91</v>
      </c>
      <c r="E2" s="18" t="s">
        <v>92</v>
      </c>
      <c r="F2" s="19"/>
      <c r="G2" s="19"/>
      <c r="H2" s="19"/>
      <c r="I2" s="19"/>
    </row>
    <row r="3" spans="1:5" ht="15">
      <c r="A3" s="48"/>
      <c r="B3" s="47"/>
      <c r="C3" s="48"/>
      <c r="D3" s="2" t="s">
        <v>160</v>
      </c>
      <c r="E3" s="2" t="s">
        <v>154</v>
      </c>
    </row>
    <row r="4" spans="1:5" ht="15">
      <c r="A4" s="4">
        <v>1</v>
      </c>
      <c r="B4" s="9" t="s">
        <v>93</v>
      </c>
      <c r="C4" s="4"/>
      <c r="D4" s="5">
        <v>3711222</v>
      </c>
      <c r="E4" s="5">
        <v>5525949</v>
      </c>
    </row>
    <row r="5" spans="1:5" ht="30">
      <c r="A5" s="4">
        <v>2</v>
      </c>
      <c r="B5" s="9" t="s">
        <v>94</v>
      </c>
      <c r="C5" s="4"/>
      <c r="D5" s="5"/>
      <c r="E5" s="5"/>
    </row>
    <row r="6" spans="1:5" ht="45">
      <c r="A6" s="4">
        <v>3</v>
      </c>
      <c r="B6" s="9" t="s">
        <v>95</v>
      </c>
      <c r="C6" s="4"/>
      <c r="D6" s="5"/>
      <c r="E6" s="5">
        <v>-1433016</v>
      </c>
    </row>
    <row r="7" spans="1:5" ht="15">
      <c r="A7" s="4">
        <v>4</v>
      </c>
      <c r="B7" s="9" t="s">
        <v>96</v>
      </c>
      <c r="C7" s="4"/>
      <c r="D7" s="5"/>
      <c r="E7" s="5">
        <v>152192</v>
      </c>
    </row>
    <row r="8" spans="1:5" ht="15">
      <c r="A8" s="4">
        <v>5</v>
      </c>
      <c r="B8" s="9" t="s">
        <v>97</v>
      </c>
      <c r="C8" s="4"/>
      <c r="D8" s="5"/>
      <c r="E8" s="5">
        <f>E9+E10+E11</f>
        <v>1821057</v>
      </c>
    </row>
    <row r="9" spans="1:5" ht="15">
      <c r="A9" s="4"/>
      <c r="B9" s="9" t="s">
        <v>98</v>
      </c>
      <c r="C9" s="4"/>
      <c r="D9" s="5">
        <v>1097700</v>
      </c>
      <c r="E9" s="5">
        <v>1424100</v>
      </c>
    </row>
    <row r="10" spans="1:5" ht="15">
      <c r="A10" s="4"/>
      <c r="B10" s="9" t="s">
        <v>99</v>
      </c>
      <c r="C10" s="4"/>
      <c r="D10" s="5">
        <v>50000</v>
      </c>
      <c r="E10" s="5">
        <v>180000</v>
      </c>
    </row>
    <row r="11" spans="1:5" ht="30">
      <c r="A11" s="4"/>
      <c r="B11" s="9" t="s">
        <v>100</v>
      </c>
      <c r="C11" s="4"/>
      <c r="D11" s="5">
        <v>183316</v>
      </c>
      <c r="E11" s="5">
        <v>216957</v>
      </c>
    </row>
    <row r="12" spans="1:5" ht="15">
      <c r="A12" s="4">
        <v>6</v>
      </c>
      <c r="B12" s="9" t="s">
        <v>101</v>
      </c>
      <c r="C12" s="4"/>
      <c r="D12" s="5">
        <v>486204</v>
      </c>
      <c r="E12" s="5">
        <v>655734</v>
      </c>
    </row>
    <row r="13" spans="1:5" ht="15">
      <c r="A13" s="4">
        <v>7</v>
      </c>
      <c r="B13" s="9" t="s">
        <v>102</v>
      </c>
      <c r="C13" s="4"/>
      <c r="D13" s="5">
        <v>1846974</v>
      </c>
      <c r="E13" s="5">
        <v>2960985</v>
      </c>
    </row>
    <row r="14" spans="1:5" ht="15">
      <c r="A14" s="4">
        <v>8</v>
      </c>
      <c r="B14" s="3" t="s">
        <v>103</v>
      </c>
      <c r="C14" s="4"/>
      <c r="D14" s="6">
        <f>SUM(D6:D13)</f>
        <v>3664194</v>
      </c>
      <c r="E14" s="6">
        <f>E6+E7+E8+E10+E12+E13</f>
        <v>4336952</v>
      </c>
    </row>
    <row r="15" spans="1:5" ht="30">
      <c r="A15" s="4">
        <v>9</v>
      </c>
      <c r="B15" s="3" t="s">
        <v>104</v>
      </c>
      <c r="C15" s="4"/>
      <c r="D15" s="5">
        <f>D4-D14</f>
        <v>47028</v>
      </c>
      <c r="E15" s="5">
        <f>E4-E14</f>
        <v>1188997</v>
      </c>
    </row>
    <row r="16" spans="1:5" ht="30">
      <c r="A16" s="4">
        <v>10</v>
      </c>
      <c r="B16" s="9" t="s">
        <v>105</v>
      </c>
      <c r="C16" s="4"/>
      <c r="D16" s="5"/>
      <c r="E16" s="5"/>
    </row>
    <row r="17" spans="1:5" ht="30">
      <c r="A17" s="4">
        <v>11</v>
      </c>
      <c r="B17" s="9" t="s">
        <v>106</v>
      </c>
      <c r="C17" s="4"/>
      <c r="D17" s="5"/>
      <c r="E17" s="5"/>
    </row>
    <row r="18" spans="1:5" ht="30">
      <c r="A18" s="4">
        <v>12</v>
      </c>
      <c r="B18" s="9" t="s">
        <v>107</v>
      </c>
      <c r="C18" s="4"/>
      <c r="D18" s="5"/>
      <c r="E18" s="5"/>
    </row>
    <row r="19" spans="1:5" ht="45">
      <c r="A19" s="4">
        <v>12.1</v>
      </c>
      <c r="B19" s="9" t="s">
        <v>108</v>
      </c>
      <c r="C19" s="4"/>
      <c r="D19" s="5"/>
      <c r="E19" s="5"/>
    </row>
    <row r="20" spans="1:5" ht="30">
      <c r="A20" s="4">
        <v>12.2</v>
      </c>
      <c r="B20" s="9" t="s">
        <v>109</v>
      </c>
      <c r="C20" s="4"/>
      <c r="D20" s="5"/>
      <c r="E20" s="5"/>
    </row>
    <row r="21" spans="1:5" ht="30">
      <c r="A21" s="4">
        <v>12.3</v>
      </c>
      <c r="B21" s="9" t="s">
        <v>110</v>
      </c>
      <c r="C21" s="4"/>
      <c r="D21" s="5"/>
      <c r="E21" s="5"/>
    </row>
    <row r="22" spans="1:5" ht="30">
      <c r="A22" s="4">
        <v>12.4</v>
      </c>
      <c r="B22" s="9" t="s">
        <v>111</v>
      </c>
      <c r="C22" s="4"/>
      <c r="D22" s="5"/>
      <c r="E22" s="5"/>
    </row>
    <row r="23" spans="1:5" ht="45">
      <c r="A23" s="4">
        <v>13</v>
      </c>
      <c r="B23" s="3" t="s">
        <v>112</v>
      </c>
      <c r="C23" s="4"/>
      <c r="D23" s="6"/>
      <c r="E23" s="6"/>
    </row>
    <row r="24" spans="1:5" ht="30">
      <c r="A24" s="4">
        <v>14</v>
      </c>
      <c r="B24" s="20" t="s">
        <v>113</v>
      </c>
      <c r="C24" s="4"/>
      <c r="D24" s="6">
        <f>SUM(D15:D23)</f>
        <v>47028</v>
      </c>
      <c r="E24" s="6">
        <f>SUM(E15:E23)</f>
        <v>1188997</v>
      </c>
    </row>
    <row r="25" spans="1:5" ht="22.5" customHeight="1">
      <c r="A25" s="4">
        <v>15</v>
      </c>
      <c r="B25" s="9" t="s">
        <v>114</v>
      </c>
      <c r="C25" s="4"/>
      <c r="D25" s="6">
        <f>D24*10%</f>
        <v>4702.8</v>
      </c>
      <c r="E25" s="6">
        <f>E24*10%</f>
        <v>118899.70000000001</v>
      </c>
    </row>
    <row r="26" spans="1:5" ht="30">
      <c r="A26" s="4">
        <v>16</v>
      </c>
      <c r="B26" s="3" t="s">
        <v>115</v>
      </c>
      <c r="C26" s="4"/>
      <c r="D26" s="5">
        <f>D24-D25</f>
        <v>42325.2</v>
      </c>
      <c r="E26" s="5">
        <f>E24-E25</f>
        <v>1070097.3</v>
      </c>
    </row>
    <row r="27" spans="1:5" ht="30">
      <c r="A27" s="4">
        <v>17</v>
      </c>
      <c r="B27" s="9" t="s">
        <v>116</v>
      </c>
      <c r="C27" s="4"/>
      <c r="D27" s="5"/>
      <c r="E27" s="5"/>
    </row>
  </sheetData>
  <sheetProtection/>
  <mergeCells count="4">
    <mergeCell ref="A1:I1"/>
    <mergeCell ref="B2:B3"/>
    <mergeCell ref="C2:C3"/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">
      <selection activeCell="F9" sqref="F9"/>
    </sheetView>
  </sheetViews>
  <sheetFormatPr defaultColWidth="37.00390625" defaultRowHeight="15"/>
  <cols>
    <col min="1" max="1" width="5.00390625" style="1" customWidth="1"/>
    <col min="2" max="2" width="50.8515625" style="1" customWidth="1"/>
    <col min="3" max="3" width="12.421875" style="1" customWidth="1"/>
    <col min="4" max="4" width="12.7109375" style="1" customWidth="1"/>
    <col min="5" max="5" width="6.57421875" style="1" customWidth="1"/>
    <col min="6" max="16384" width="37.00390625" style="1" customWidth="1"/>
  </cols>
  <sheetData>
    <row r="1" spans="1:4" ht="34.5" customHeight="1">
      <c r="A1" s="4"/>
      <c r="B1" s="22" t="s">
        <v>117</v>
      </c>
      <c r="C1" s="23" t="s">
        <v>118</v>
      </c>
      <c r="D1" s="23" t="s">
        <v>119</v>
      </c>
    </row>
    <row r="2" spans="1:4" ht="22.5" customHeight="1">
      <c r="A2" s="4"/>
      <c r="B2" s="24" t="s">
        <v>120</v>
      </c>
      <c r="C2" s="5"/>
      <c r="D2" s="5"/>
    </row>
    <row r="3" spans="1:4" ht="21.75" customHeight="1">
      <c r="A3" s="4"/>
      <c r="B3" s="25" t="s">
        <v>121</v>
      </c>
      <c r="C3" s="5">
        <v>4261669</v>
      </c>
      <c r="D3" s="5">
        <v>4849115</v>
      </c>
    </row>
    <row r="4" spans="1:4" ht="20.25" customHeight="1">
      <c r="A4" s="4"/>
      <c r="B4" s="25" t="s">
        <v>122</v>
      </c>
      <c r="C4" s="5">
        <f>C3-C7-C12-C25</f>
        <v>3648691</v>
      </c>
      <c r="D4" s="5">
        <v>4719914</v>
      </c>
    </row>
    <row r="5" spans="1:4" ht="20.25" customHeight="1">
      <c r="A5" s="4"/>
      <c r="B5" s="25" t="s">
        <v>123</v>
      </c>
      <c r="C5" s="5"/>
      <c r="D5" s="5"/>
    </row>
    <row r="6" spans="1:4" ht="20.25" customHeight="1">
      <c r="A6" s="4"/>
      <c r="B6" s="25" t="s">
        <v>124</v>
      </c>
      <c r="C6" s="5"/>
      <c r="D6" s="5"/>
    </row>
    <row r="7" spans="1:4" ht="21" customHeight="1">
      <c r="A7" s="4"/>
      <c r="B7" s="25" t="s">
        <v>163</v>
      </c>
      <c r="C7" s="5">
        <v>684495</v>
      </c>
      <c r="D7" s="5">
        <v>10000</v>
      </c>
    </row>
    <row r="8" spans="1:4" ht="18" customHeight="1">
      <c r="A8" s="4"/>
      <c r="B8" s="26" t="s">
        <v>125</v>
      </c>
      <c r="C8" s="5"/>
      <c r="D8" s="5"/>
    </row>
    <row r="9" spans="1:4" ht="19.5" customHeight="1">
      <c r="A9" s="4"/>
      <c r="B9" s="25"/>
      <c r="C9" s="5"/>
      <c r="D9" s="5"/>
    </row>
    <row r="10" spans="1:4" ht="18" customHeight="1">
      <c r="A10" s="4"/>
      <c r="B10" s="24" t="s">
        <v>126</v>
      </c>
      <c r="C10" s="5"/>
      <c r="D10" s="5"/>
    </row>
    <row r="11" spans="1:4" ht="18" customHeight="1">
      <c r="A11" s="4"/>
      <c r="B11" s="25" t="s">
        <v>127</v>
      </c>
      <c r="C11" s="5"/>
      <c r="D11" s="5"/>
    </row>
    <row r="12" spans="1:4" ht="20.25" customHeight="1">
      <c r="A12" s="4"/>
      <c r="B12" s="25" t="s">
        <v>128</v>
      </c>
      <c r="C12" s="5">
        <v>117915</v>
      </c>
      <c r="D12" s="5">
        <v>400000</v>
      </c>
    </row>
    <row r="13" spans="1:4" ht="19.5" customHeight="1">
      <c r="A13" s="4"/>
      <c r="B13" s="25" t="s">
        <v>129</v>
      </c>
      <c r="C13" s="5"/>
      <c r="D13" s="5"/>
    </row>
    <row r="14" spans="1:4" ht="18" customHeight="1">
      <c r="A14" s="4"/>
      <c r="B14" s="25" t="s">
        <v>130</v>
      </c>
      <c r="C14" s="5"/>
      <c r="D14" s="5"/>
    </row>
    <row r="15" spans="1:4" ht="18.75" customHeight="1">
      <c r="A15" s="4"/>
      <c r="B15" s="25" t="s">
        <v>131</v>
      </c>
      <c r="C15" s="5"/>
      <c r="D15" s="5"/>
    </row>
    <row r="16" spans="1:4" ht="18.75" customHeight="1">
      <c r="A16" s="4"/>
      <c r="B16" s="27" t="s">
        <v>132</v>
      </c>
      <c r="C16" s="5"/>
      <c r="D16" s="5"/>
    </row>
    <row r="17" spans="1:4" ht="21.75" customHeight="1">
      <c r="A17" s="4"/>
      <c r="B17" s="25"/>
      <c r="C17" s="5"/>
      <c r="D17" s="5"/>
    </row>
    <row r="18" spans="1:4" ht="18.75" customHeight="1">
      <c r="A18" s="4"/>
      <c r="B18" s="24" t="s">
        <v>133</v>
      </c>
      <c r="C18" s="5"/>
      <c r="D18" s="5"/>
    </row>
    <row r="19" spans="1:4" ht="21" customHeight="1">
      <c r="A19" s="4"/>
      <c r="B19" s="25" t="s">
        <v>134</v>
      </c>
      <c r="C19" s="5"/>
      <c r="D19" s="5"/>
    </row>
    <row r="20" spans="1:4" ht="19.5" customHeight="1">
      <c r="A20" s="4"/>
      <c r="B20" s="25" t="s">
        <v>135</v>
      </c>
      <c r="C20" s="28"/>
      <c r="D20" s="28"/>
    </row>
    <row r="21" spans="1:4" ht="18.75" customHeight="1">
      <c r="A21" s="4"/>
      <c r="B21" s="26" t="s">
        <v>136</v>
      </c>
      <c r="C21" s="5"/>
      <c r="D21" s="5"/>
    </row>
    <row r="22" spans="1:4" ht="21" customHeight="1">
      <c r="A22" s="4"/>
      <c r="B22" s="25" t="s">
        <v>137</v>
      </c>
      <c r="C22" s="5"/>
      <c r="D22" s="5"/>
    </row>
    <row r="23" spans="1:4" ht="18.75" customHeight="1">
      <c r="A23" s="4"/>
      <c r="B23" s="27" t="s">
        <v>138</v>
      </c>
      <c r="C23" s="5"/>
      <c r="D23" s="5"/>
    </row>
    <row r="24" spans="1:4" ht="20.25" customHeight="1">
      <c r="A24" s="4"/>
      <c r="B24" s="25"/>
      <c r="C24" s="5"/>
      <c r="D24" s="5"/>
    </row>
    <row r="25" spans="1:4" ht="20.25" customHeight="1">
      <c r="A25" s="4"/>
      <c r="B25" s="24" t="s">
        <v>139</v>
      </c>
      <c r="C25" s="5">
        <f>C27-C26</f>
        <v>-189432</v>
      </c>
      <c r="D25" s="5">
        <v>119201</v>
      </c>
    </row>
    <row r="26" spans="1:4" ht="20.25" customHeight="1">
      <c r="A26" s="4"/>
      <c r="B26" s="24" t="s">
        <v>140</v>
      </c>
      <c r="C26" s="5">
        <v>295071</v>
      </c>
      <c r="D26" s="5">
        <v>175870</v>
      </c>
    </row>
    <row r="27" spans="1:4" ht="15.75">
      <c r="A27" s="4"/>
      <c r="B27" s="24" t="s">
        <v>141</v>
      </c>
      <c r="C27" s="5">
        <v>105639</v>
      </c>
      <c r="D27" s="5">
        <v>295071</v>
      </c>
    </row>
    <row r="30" ht="22.5" customHeight="1"/>
    <row r="81" spans="3:4" ht="15">
      <c r="C81" s="29"/>
      <c r="D81" s="29"/>
    </row>
    <row r="82" spans="3:4" ht="15">
      <c r="C82" s="29"/>
      <c r="D82" s="29"/>
    </row>
    <row r="83" spans="3:4" ht="15">
      <c r="C83" s="29"/>
      <c r="D83" s="29"/>
    </row>
    <row r="84" spans="3:4" ht="15">
      <c r="C84" s="29"/>
      <c r="D84" s="29"/>
    </row>
    <row r="85" spans="3:4" ht="15">
      <c r="C85" s="29"/>
      <c r="D85" s="29"/>
    </row>
    <row r="86" spans="3:4" ht="15">
      <c r="C86" s="29"/>
      <c r="D86" s="29"/>
    </row>
    <row r="87" spans="3:4" ht="15">
      <c r="C87" s="29"/>
      <c r="D87" s="29"/>
    </row>
    <row r="88" spans="3:4" ht="15">
      <c r="C88" s="29"/>
      <c r="D88" s="29"/>
    </row>
    <row r="89" spans="3:4" ht="15">
      <c r="C89" s="29"/>
      <c r="D89" s="29"/>
    </row>
    <row r="90" spans="3:4" ht="15">
      <c r="C90" s="29"/>
      <c r="D90" s="29"/>
    </row>
    <row r="91" spans="3:4" ht="15">
      <c r="C91" s="29"/>
      <c r="D91" s="29"/>
    </row>
    <row r="92" spans="3:4" ht="15">
      <c r="C92" s="29"/>
      <c r="D92" s="29"/>
    </row>
    <row r="93" spans="3:4" ht="15">
      <c r="C93" s="29"/>
      <c r="D93" s="29"/>
    </row>
    <row r="94" spans="3:4" ht="15">
      <c r="C94" s="29"/>
      <c r="D94" s="29"/>
    </row>
    <row r="95" spans="3:4" ht="15">
      <c r="C95" s="29"/>
      <c r="D95" s="29"/>
    </row>
    <row r="96" spans="3:4" ht="15">
      <c r="C96" s="29"/>
      <c r="D96" s="29"/>
    </row>
    <row r="97" spans="3:4" ht="15">
      <c r="C97" s="29"/>
      <c r="D97" s="29"/>
    </row>
    <row r="98" spans="3:4" ht="15">
      <c r="C98" s="29"/>
      <c r="D98" s="29"/>
    </row>
    <row r="99" spans="3:4" ht="15">
      <c r="C99" s="29"/>
      <c r="D99" s="29"/>
    </row>
    <row r="100" spans="3:4" ht="15">
      <c r="C100" s="29"/>
      <c r="D100" s="29"/>
    </row>
    <row r="101" spans="3:4" ht="15">
      <c r="C101" s="29"/>
      <c r="D101" s="29"/>
    </row>
    <row r="102" spans="3:4" ht="15">
      <c r="C102" s="29"/>
      <c r="D102" s="29"/>
    </row>
    <row r="103" spans="3:4" ht="15">
      <c r="C103" s="29"/>
      <c r="D103" s="29"/>
    </row>
    <row r="104" spans="3:4" ht="15">
      <c r="C104" s="29"/>
      <c r="D104" s="29"/>
    </row>
    <row r="105" spans="3:4" ht="15">
      <c r="C105" s="29"/>
      <c r="D105" s="29"/>
    </row>
    <row r="106" spans="3:4" ht="15">
      <c r="C106" s="29"/>
      <c r="D106" s="29"/>
    </row>
    <row r="107" spans="3:4" ht="15">
      <c r="C107" s="29"/>
      <c r="D107" s="29"/>
    </row>
    <row r="108" spans="3:4" ht="15">
      <c r="C108" s="29"/>
      <c r="D108" s="29"/>
    </row>
    <row r="109" spans="3:4" ht="15">
      <c r="C109" s="29"/>
      <c r="D109" s="29"/>
    </row>
    <row r="110" spans="3:4" ht="15">
      <c r="C110" s="29"/>
      <c r="D110" s="29"/>
    </row>
    <row r="111" spans="3:4" ht="15">
      <c r="C111" s="29"/>
      <c r="D111" s="29"/>
    </row>
    <row r="112" spans="3:4" ht="15">
      <c r="C112" s="29"/>
      <c r="D112" s="29"/>
    </row>
    <row r="113" spans="3:4" ht="15">
      <c r="C113" s="29"/>
      <c r="D113" s="29"/>
    </row>
    <row r="114" spans="3:4" ht="15">
      <c r="C114" s="29"/>
      <c r="D114" s="29"/>
    </row>
    <row r="115" spans="3:4" ht="15">
      <c r="C115" s="29"/>
      <c r="D115" s="29"/>
    </row>
    <row r="116" spans="3:4" ht="15">
      <c r="C116" s="29"/>
      <c r="D116" s="29"/>
    </row>
    <row r="117" spans="3:4" ht="15">
      <c r="C117" s="29"/>
      <c r="D117" s="29"/>
    </row>
    <row r="118" spans="3:4" ht="15">
      <c r="C118" s="29"/>
      <c r="D118" s="29"/>
    </row>
    <row r="119" spans="3:4" ht="15">
      <c r="C119" s="29"/>
      <c r="D119" s="29"/>
    </row>
    <row r="120" spans="3:4" ht="15">
      <c r="C120" s="29"/>
      <c r="D120" s="29"/>
    </row>
    <row r="121" spans="3:4" ht="15">
      <c r="C121" s="29"/>
      <c r="D121" s="29"/>
    </row>
    <row r="122" spans="3:4" ht="15">
      <c r="C122" s="29"/>
      <c r="D122" s="29"/>
    </row>
    <row r="123" spans="3:4" ht="15">
      <c r="C123" s="29"/>
      <c r="D123" s="29"/>
    </row>
    <row r="124" spans="3:4" ht="15">
      <c r="C124" s="29"/>
      <c r="D124" s="29"/>
    </row>
    <row r="125" spans="3:4" ht="15">
      <c r="C125" s="29"/>
      <c r="D125" s="29"/>
    </row>
    <row r="126" spans="3:4" ht="15">
      <c r="C126" s="29"/>
      <c r="D126" s="29"/>
    </row>
    <row r="127" spans="3:4" ht="15">
      <c r="C127" s="29"/>
      <c r="D127" s="29"/>
    </row>
    <row r="128" spans="3:4" ht="15">
      <c r="C128" s="29"/>
      <c r="D128" s="29"/>
    </row>
    <row r="129" spans="3:4" ht="15">
      <c r="C129" s="29"/>
      <c r="D129" s="29"/>
    </row>
    <row r="130" spans="3:4" ht="15">
      <c r="C130" s="29"/>
      <c r="D130" s="29"/>
    </row>
    <row r="131" spans="3:4" ht="15">
      <c r="C131" s="29"/>
      <c r="D131" s="29"/>
    </row>
    <row r="132" spans="3:4" ht="15">
      <c r="C132" s="29"/>
      <c r="D132" s="29"/>
    </row>
    <row r="133" spans="3:4" ht="15">
      <c r="C133" s="29"/>
      <c r="D133" s="29"/>
    </row>
    <row r="134" spans="3:4" ht="15">
      <c r="C134" s="29"/>
      <c r="D134" s="29"/>
    </row>
    <row r="135" spans="3:4" ht="15">
      <c r="C135" s="29"/>
      <c r="D135" s="29"/>
    </row>
    <row r="136" spans="3:4" ht="15">
      <c r="C136" s="29"/>
      <c r="D136" s="29"/>
    </row>
    <row r="137" spans="3:4" ht="15">
      <c r="C137" s="29"/>
      <c r="D137" s="29"/>
    </row>
    <row r="138" spans="3:4" ht="15">
      <c r="C138" s="29"/>
      <c r="D138" s="29"/>
    </row>
    <row r="139" spans="3:4" ht="15">
      <c r="C139" s="29"/>
      <c r="D139" s="29"/>
    </row>
    <row r="140" spans="3:4" ht="15">
      <c r="C140" s="29"/>
      <c r="D140" s="29"/>
    </row>
    <row r="141" spans="3:4" ht="15">
      <c r="C141" s="29"/>
      <c r="D141" s="29"/>
    </row>
    <row r="142" spans="3:4" ht="15">
      <c r="C142" s="29"/>
      <c r="D142" s="29"/>
    </row>
    <row r="143" spans="3:4" ht="15">
      <c r="C143" s="29"/>
      <c r="D143" s="29"/>
    </row>
    <row r="144" spans="3:4" ht="15">
      <c r="C144" s="29"/>
      <c r="D144" s="29"/>
    </row>
    <row r="145" spans="3:4" ht="15">
      <c r="C145" s="29"/>
      <c r="D145" s="29"/>
    </row>
    <row r="146" spans="3:4" ht="15">
      <c r="C146" s="29"/>
      <c r="D146" s="29"/>
    </row>
    <row r="147" spans="3:4" ht="15">
      <c r="C147" s="29"/>
      <c r="D147" s="29"/>
    </row>
    <row r="148" spans="3:4" ht="15">
      <c r="C148" s="29"/>
      <c r="D148" s="29"/>
    </row>
    <row r="149" spans="3:4" ht="15">
      <c r="C149" s="29"/>
      <c r="D149" s="29"/>
    </row>
    <row r="150" spans="3:4" ht="15">
      <c r="C150" s="29"/>
      <c r="D150" s="29"/>
    </row>
    <row r="151" spans="3:4" ht="15">
      <c r="C151" s="29"/>
      <c r="D151" s="29"/>
    </row>
    <row r="152" spans="3:4" ht="15">
      <c r="C152" s="29"/>
      <c r="D152" s="29"/>
    </row>
    <row r="153" spans="3:4" ht="15">
      <c r="C153" s="29"/>
      <c r="D153" s="29"/>
    </row>
    <row r="154" spans="3:4" ht="15">
      <c r="C154" s="29"/>
      <c r="D154" s="29"/>
    </row>
    <row r="155" spans="3:4" ht="15">
      <c r="C155" s="29"/>
      <c r="D155" s="29"/>
    </row>
    <row r="156" spans="3:4" ht="15">
      <c r="C156" s="29"/>
      <c r="D156" s="29"/>
    </row>
    <row r="157" spans="3:4" ht="15">
      <c r="C157" s="29"/>
      <c r="D157" s="29"/>
    </row>
    <row r="158" spans="3:4" ht="15">
      <c r="C158" s="29"/>
      <c r="D158" s="29"/>
    </row>
    <row r="159" spans="3:4" ht="15">
      <c r="C159" s="29"/>
      <c r="D159" s="29"/>
    </row>
    <row r="160" spans="3:4" ht="15">
      <c r="C160" s="29"/>
      <c r="D160" s="29"/>
    </row>
    <row r="161" spans="3:4" ht="15">
      <c r="C161" s="29"/>
      <c r="D161" s="29"/>
    </row>
    <row r="162" spans="3:4" ht="15">
      <c r="C162" s="29"/>
      <c r="D162" s="29"/>
    </row>
    <row r="163" spans="3:4" ht="15">
      <c r="C163" s="29"/>
      <c r="D163" s="29"/>
    </row>
    <row r="164" spans="3:4" ht="15">
      <c r="C164" s="29"/>
      <c r="D164" s="29"/>
    </row>
    <row r="165" spans="3:4" ht="15">
      <c r="C165" s="29"/>
      <c r="D165" s="29"/>
    </row>
    <row r="166" spans="3:4" ht="15">
      <c r="C166" s="29"/>
      <c r="D166" s="29"/>
    </row>
    <row r="167" spans="3:4" ht="15">
      <c r="C167" s="29"/>
      <c r="D167" s="29"/>
    </row>
    <row r="168" spans="3:4" ht="15">
      <c r="C168" s="29"/>
      <c r="D168" s="29"/>
    </row>
    <row r="169" spans="3:4" ht="15">
      <c r="C169" s="29"/>
      <c r="D169" s="29"/>
    </row>
    <row r="170" spans="3:4" ht="15">
      <c r="C170" s="29"/>
      <c r="D170" s="29"/>
    </row>
    <row r="171" spans="3:4" ht="15">
      <c r="C171" s="29"/>
      <c r="D171" s="29"/>
    </row>
    <row r="172" spans="3:4" ht="15">
      <c r="C172" s="29"/>
      <c r="D172" s="29"/>
    </row>
    <row r="173" spans="3:4" ht="15">
      <c r="C173" s="29"/>
      <c r="D173" s="29"/>
    </row>
    <row r="174" spans="3:4" ht="15">
      <c r="C174" s="29"/>
      <c r="D174" s="29"/>
    </row>
    <row r="175" spans="3:4" ht="15">
      <c r="C175" s="29"/>
      <c r="D175" s="29"/>
    </row>
    <row r="176" spans="3:4" ht="15">
      <c r="C176" s="29"/>
      <c r="D176" s="29"/>
    </row>
    <row r="177" spans="3:4" ht="15">
      <c r="C177" s="29"/>
      <c r="D177" s="29"/>
    </row>
    <row r="178" spans="3:4" ht="15">
      <c r="C178" s="29"/>
      <c r="D178" s="29"/>
    </row>
    <row r="179" spans="3:4" ht="15">
      <c r="C179" s="29"/>
      <c r="D179" s="29"/>
    </row>
    <row r="180" spans="3:4" ht="15">
      <c r="C180" s="29"/>
      <c r="D180" s="29"/>
    </row>
    <row r="181" spans="3:4" ht="15">
      <c r="C181" s="29"/>
      <c r="D181" s="29"/>
    </row>
    <row r="182" spans="3:4" ht="15">
      <c r="C182" s="29"/>
      <c r="D182" s="29"/>
    </row>
    <row r="183" spans="3:4" ht="15">
      <c r="C183" s="29"/>
      <c r="D183" s="29"/>
    </row>
    <row r="184" spans="3:4" ht="15">
      <c r="C184" s="29"/>
      <c r="D184" s="29"/>
    </row>
    <row r="185" spans="3:4" ht="15">
      <c r="C185" s="29"/>
      <c r="D185" s="29"/>
    </row>
    <row r="186" spans="3:4" ht="15">
      <c r="C186" s="29"/>
      <c r="D186" s="29"/>
    </row>
    <row r="187" spans="3:4" ht="15">
      <c r="C187" s="29"/>
      <c r="D187" s="29"/>
    </row>
    <row r="188" spans="3:4" ht="15">
      <c r="C188" s="29"/>
      <c r="D188" s="29"/>
    </row>
    <row r="189" spans="3:4" ht="15">
      <c r="C189" s="29"/>
      <c r="D189" s="29"/>
    </row>
    <row r="190" spans="3:4" ht="15">
      <c r="C190" s="29"/>
      <c r="D190" s="29"/>
    </row>
    <row r="191" spans="3:4" ht="15">
      <c r="C191" s="29"/>
      <c r="D191" s="29"/>
    </row>
    <row r="192" spans="3:4" ht="15">
      <c r="C192" s="29"/>
      <c r="D192" s="29"/>
    </row>
    <row r="193" spans="3:4" ht="15">
      <c r="C193" s="29"/>
      <c r="D193" s="29"/>
    </row>
    <row r="194" spans="3:4" ht="15">
      <c r="C194" s="29"/>
      <c r="D194" s="29"/>
    </row>
    <row r="195" spans="3:4" ht="15">
      <c r="C195" s="29"/>
      <c r="D195" s="29"/>
    </row>
    <row r="196" spans="3:4" ht="15">
      <c r="C196" s="29"/>
      <c r="D196" s="29"/>
    </row>
    <row r="197" spans="3:4" ht="15">
      <c r="C197" s="29"/>
      <c r="D197" s="29"/>
    </row>
    <row r="198" spans="3:4" ht="15">
      <c r="C198" s="29"/>
      <c r="D198" s="29"/>
    </row>
    <row r="199" spans="3:4" ht="15">
      <c r="C199" s="29"/>
      <c r="D199" s="29"/>
    </row>
    <row r="200" spans="3:4" ht="15">
      <c r="C200" s="29"/>
      <c r="D200" s="29"/>
    </row>
    <row r="201" spans="3:4" ht="15">
      <c r="C201" s="29"/>
      <c r="D201" s="29"/>
    </row>
    <row r="202" spans="3:4" ht="15">
      <c r="C202" s="29"/>
      <c r="D202" s="29"/>
    </row>
    <row r="203" spans="3:4" ht="15">
      <c r="C203" s="29"/>
      <c r="D203" s="29"/>
    </row>
    <row r="204" spans="3:4" ht="15">
      <c r="C204" s="29"/>
      <c r="D204" s="29"/>
    </row>
    <row r="205" spans="3:4" ht="15">
      <c r="C205" s="29"/>
      <c r="D205" s="29"/>
    </row>
    <row r="206" spans="3:4" ht="15">
      <c r="C206" s="29"/>
      <c r="D206" s="29"/>
    </row>
    <row r="207" spans="3:4" ht="15">
      <c r="C207" s="29"/>
      <c r="D207" s="29"/>
    </row>
    <row r="208" spans="3:4" ht="15">
      <c r="C208" s="29"/>
      <c r="D208" s="29"/>
    </row>
    <row r="209" spans="3:4" ht="15">
      <c r="C209" s="29"/>
      <c r="D209" s="29"/>
    </row>
    <row r="210" spans="3:4" ht="15">
      <c r="C210" s="29"/>
      <c r="D210" s="29"/>
    </row>
    <row r="211" spans="3:4" ht="15">
      <c r="C211" s="29"/>
      <c r="D211" s="29"/>
    </row>
    <row r="212" spans="3:4" ht="15">
      <c r="C212" s="29"/>
      <c r="D212" s="29"/>
    </row>
    <row r="213" spans="3:4" ht="15">
      <c r="C213" s="29"/>
      <c r="D213" s="29"/>
    </row>
    <row r="214" spans="3:4" ht="15">
      <c r="C214" s="29"/>
      <c r="D214" s="29"/>
    </row>
    <row r="215" spans="3:4" ht="15">
      <c r="C215" s="29"/>
      <c r="D215" s="29"/>
    </row>
    <row r="216" spans="3:4" ht="15">
      <c r="C216" s="29"/>
      <c r="D216" s="29"/>
    </row>
    <row r="217" spans="3:4" ht="15">
      <c r="C217" s="29"/>
      <c r="D217" s="29"/>
    </row>
    <row r="218" spans="3:4" ht="15">
      <c r="C218" s="29"/>
      <c r="D218" s="29"/>
    </row>
    <row r="219" spans="3:4" ht="15">
      <c r="C219" s="29"/>
      <c r="D219" s="29"/>
    </row>
    <row r="220" spans="3:4" ht="15">
      <c r="C220" s="29"/>
      <c r="D220" s="29"/>
    </row>
    <row r="221" spans="3:4" ht="15">
      <c r="C221" s="29"/>
      <c r="D221" s="29"/>
    </row>
    <row r="222" spans="3:4" ht="15">
      <c r="C222" s="29"/>
      <c r="D222" s="29"/>
    </row>
    <row r="223" spans="3:4" ht="15">
      <c r="C223" s="29"/>
      <c r="D223" s="29"/>
    </row>
    <row r="224" spans="3:4" ht="15">
      <c r="C224" s="29"/>
      <c r="D224" s="29"/>
    </row>
    <row r="225" spans="3:4" ht="15">
      <c r="C225" s="29"/>
      <c r="D225" s="29"/>
    </row>
    <row r="226" spans="3:4" ht="15">
      <c r="C226" s="29"/>
      <c r="D226" s="29"/>
    </row>
    <row r="227" spans="3:4" ht="15">
      <c r="C227" s="29"/>
      <c r="D227" s="29"/>
    </row>
    <row r="228" spans="3:4" ht="15">
      <c r="C228" s="29"/>
      <c r="D228" s="29"/>
    </row>
    <row r="229" spans="3:4" ht="15">
      <c r="C229" s="29"/>
      <c r="D229" s="29"/>
    </row>
    <row r="230" spans="3:4" ht="15">
      <c r="C230" s="29"/>
      <c r="D230" s="29"/>
    </row>
    <row r="231" spans="3:4" ht="15">
      <c r="C231" s="29"/>
      <c r="D231" s="29"/>
    </row>
    <row r="232" spans="3:4" ht="15">
      <c r="C232" s="29"/>
      <c r="D232" s="29"/>
    </row>
    <row r="233" spans="3:4" ht="15">
      <c r="C233" s="29"/>
      <c r="D233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F8" sqref="F8"/>
    </sheetView>
  </sheetViews>
  <sheetFormatPr defaultColWidth="8.00390625" defaultRowHeight="15"/>
  <cols>
    <col min="1" max="1" width="18.8515625" style="34" customWidth="1"/>
    <col min="2" max="2" width="22.28125" style="34" customWidth="1"/>
    <col min="3" max="3" width="20.140625" style="34" customWidth="1"/>
    <col min="4" max="4" width="24.421875" style="34" customWidth="1"/>
    <col min="5" max="5" width="23.57421875" style="34" customWidth="1"/>
    <col min="6" max="6" width="31.7109375" style="34" customWidth="1"/>
    <col min="7" max="16384" width="8.00390625" style="34" customWidth="1"/>
  </cols>
  <sheetData>
    <row r="2" spans="1:5" ht="15">
      <c r="A2" s="33" t="s">
        <v>155</v>
      </c>
      <c r="B2" s="33"/>
      <c r="C2" s="33"/>
      <c r="D2" s="33"/>
      <c r="E2" s="33"/>
    </row>
    <row r="3" spans="1:5" ht="15">
      <c r="A3" s="33"/>
      <c r="B3" s="35" t="s">
        <v>147</v>
      </c>
      <c r="C3" s="35"/>
      <c r="D3" s="35"/>
      <c r="E3" s="33"/>
    </row>
    <row r="4" spans="1:5" ht="22.5" customHeight="1">
      <c r="A4" s="36"/>
      <c r="B4" s="37" t="s">
        <v>158</v>
      </c>
      <c r="C4" s="37" t="s">
        <v>152</v>
      </c>
      <c r="D4" s="38" t="s">
        <v>157</v>
      </c>
      <c r="E4" s="37" t="s">
        <v>156</v>
      </c>
    </row>
    <row r="5" spans="1:5" ht="21.75" customHeight="1">
      <c r="A5" s="39" t="s">
        <v>148</v>
      </c>
      <c r="B5" s="44">
        <v>1080721</v>
      </c>
      <c r="C5" s="44"/>
      <c r="D5" s="44">
        <f>B5*5%</f>
        <v>54036.05</v>
      </c>
      <c r="E5" s="44">
        <f>B5-D5</f>
        <v>1026684.95</v>
      </c>
    </row>
    <row r="6" spans="1:5" ht="21" customHeight="1">
      <c r="A6" s="40" t="s">
        <v>149</v>
      </c>
      <c r="B6" s="41">
        <v>1355418</v>
      </c>
      <c r="C6" s="41"/>
      <c r="D6" s="41">
        <v>271084</v>
      </c>
      <c r="E6" s="44">
        <f>B6-D6</f>
        <v>1084334</v>
      </c>
    </row>
    <row r="7" spans="1:6" ht="21" customHeight="1">
      <c r="A7" s="39" t="s">
        <v>150</v>
      </c>
      <c r="B7" s="44">
        <v>1440000</v>
      </c>
      <c r="C7" s="44">
        <v>117915</v>
      </c>
      <c r="D7" s="41">
        <v>161084</v>
      </c>
      <c r="E7" s="44">
        <f>B7+C7-D7</f>
        <v>1396831</v>
      </c>
      <c r="F7" s="49"/>
    </row>
    <row r="8" spans="1:5" ht="23.25" customHeight="1">
      <c r="A8" s="36"/>
      <c r="B8" s="36"/>
      <c r="C8" s="36"/>
      <c r="D8" s="36"/>
      <c r="E8" s="36"/>
    </row>
    <row r="9" spans="1:5" ht="24" customHeight="1">
      <c r="A9" s="36"/>
      <c r="B9" s="36"/>
      <c r="C9" s="36"/>
      <c r="D9" s="36"/>
      <c r="E9" s="36"/>
    </row>
    <row r="10" spans="1:5" ht="24" customHeight="1">
      <c r="A10" s="36"/>
      <c r="B10" s="36"/>
      <c r="C10" s="36"/>
      <c r="D10" s="36"/>
      <c r="E10" s="36"/>
    </row>
    <row r="11" spans="1:5" ht="23.25" customHeight="1">
      <c r="A11" s="36"/>
      <c r="B11" s="36"/>
      <c r="C11" s="36"/>
      <c r="D11" s="36"/>
      <c r="E11" s="36"/>
    </row>
    <row r="12" spans="1:5" ht="22.5" customHeight="1">
      <c r="A12" s="36"/>
      <c r="B12" s="42">
        <f>SUM(B5:B11)</f>
        <v>3876139</v>
      </c>
      <c r="C12" s="42">
        <f>SUM(C7:C11)</f>
        <v>117915</v>
      </c>
      <c r="D12" s="42">
        <f>SUM(D5:D11)</f>
        <v>486204.05</v>
      </c>
      <c r="E12" s="42">
        <f>SUM(E5:E11)</f>
        <v>3507849.95</v>
      </c>
    </row>
    <row r="16" ht="15">
      <c r="E16" s="43" t="s">
        <v>151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 &amp; Soft 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HSM</dc:creator>
  <cp:keywords/>
  <dc:description/>
  <cp:lastModifiedBy>User</cp:lastModifiedBy>
  <cp:lastPrinted>2014-03-20T16:36:22Z</cp:lastPrinted>
  <dcterms:created xsi:type="dcterms:W3CDTF">2009-03-10T11:21:48Z</dcterms:created>
  <dcterms:modified xsi:type="dcterms:W3CDTF">2014-03-20T16:39:46Z</dcterms:modified>
  <cp:category/>
  <cp:version/>
  <cp:contentType/>
  <cp:contentStatus/>
</cp:coreProperties>
</file>