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HARE\PASQYRAT PER E-ALBANIA\"/>
    </mc:Choice>
  </mc:AlternateContent>
  <xr:revisionPtr revIDLastSave="0" documentId="13_ncr:1_{7E312815-4A4B-419E-A372-BAE8F1C811C5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75" i="18" l="1"/>
  <c r="D74" i="18"/>
  <c r="B75" i="18"/>
  <c r="B74" i="18"/>
  <c r="D28" i="18"/>
  <c r="B28" i="18"/>
  <c r="B30" i="18" s="1"/>
  <c r="B67" i="18" l="1"/>
  <c r="D67" i="18"/>
  <c r="D59" i="18"/>
  <c r="B59" i="18"/>
  <c r="D30" i="18"/>
  <c r="D35" i="18" s="1"/>
  <c r="B35" i="18"/>
  <c r="D50" i="18" l="1"/>
  <c r="D38" i="18"/>
  <c r="D39" i="18"/>
  <c r="B50" i="18"/>
  <c r="B39" i="18"/>
  <c r="B38" i="18"/>
  <c r="B69" i="18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<sst xmlns="http://schemas.openxmlformats.org/spreadsheetml/2006/main" count="418" uniqueCount="269">
  <si>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</si>
  <si>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</si>
  <si>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</si>
  <si>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</si>
  <si>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</si>
  <si>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</si>
  <si>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</si>
  <si>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</si>
  <si>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</si>
  <si>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</si>
  <si>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</si>
  <si>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</si>
  <si>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</si>
  <si>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</si>
  <si>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</si>
  <si>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</si>
  <si>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</si>
  <si>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</si>
  <si>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</si>
  <si>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</si>
  <si>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</si>
  <si>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</si>
  <si>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</si>
  <si>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</si>
  <si>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</si>
  <si>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</si>
  <si>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</si>
  <si>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</si>
  <si>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</si>
  <si>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</si>
  <si>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</si>
  <si>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</si>
  <si>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</si>
  <si>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</si>
  <si>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</si>
  <si>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</si>
  <si>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</si>
  <si>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</si>
  <si>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</si>
  <si>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</si>
  <si>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</si>
  <si>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</si>
  <si>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</si>
  <si>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</si>
  <si>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</si>
  <si>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</si>
  <si>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</si>
  <si>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</si>
  <si>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</si>
  <si>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</si>
  <si>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</si>
  <si>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</si>
  <si>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</si>
  <si>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</si>
  <si>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</si>
  <si>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</si>
  <si>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</si>
  <si>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</si>
  <si>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</si>
  <si>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</si>
  <si>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</si>
  <si>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</si>
  <si>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</si>
  <si>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</si>
  <si>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</si>
  <si>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</si>
  <si>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</si>
  <si>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</si>
  <si>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</si>
  <si>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</si>
  <si>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</si>
  <si>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</si>
  <si>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</si>
  <si>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</si>
  <si>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</si>
  <si>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</si>
  <si>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</si>
  <si>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</si>
  <si>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</si>
  <si>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</si>
  <si>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</si>
  <si>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</si>
  <si>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</si>
  <si>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</si>
  <si>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</si>
  <si>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</si>
  <si>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</si>
  <si>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</si>
  <si>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</si>
  <si>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</si>
  <si>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</si>
  <si>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</si>
  <si>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</si>
  <si>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</si>
  <si>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</si>
  <si>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</si>
  <si>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</si>
  <si>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</si>
  <si>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</si>
  <si>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</si>
  <si>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</si>
  <si>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</si>
  <si>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</si>
  <si>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</si>
  <si>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</si>
  <si>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</si>
  <si>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</si>
  <si>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</si>
  <si>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</si>
  <si>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</si>
  <si>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</si>
  <si>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</si>
  <si>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</si>
  <si>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</si>
  <si>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</si>
  <si>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</si>
  <si>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</si>
  <si>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</si>
  <si>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</si>
  <si>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</si>
  <si>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</si>
  <si>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</si>
  <si>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</si>
  <si>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</si>
  <si>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</si>
  <si>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</si>
  <si>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</si>
  <si>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</si>
  <si>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</si>
  <si>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</si>
  <si>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</si>
  <si>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</si>
  <si>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</si>
  <si>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</si>
  <si>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</si>
  <si>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</si>
  <si>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</si>
  <si>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</si>
  <si>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</si>
  <si>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</si>
  <si>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</si>
  <si>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</si>
  <si>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</si>
  <si>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</si>
  <si>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</si>
  <si>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</si>
  <si>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</si>
  <si>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</si>
  <si>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</si>
  <si>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</si>
  <si>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</si>
  <si>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</si>
  <si>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</si>
  <si>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</si>
  <si>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</si>
  <si>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</si>
  <si>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</si>
  <si>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</si>
  <si>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</si>
  <si>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</si>
  <si>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</si>
  <si>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</si>
  <si>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</si>
  <si>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</si>
  <si>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</si>
  <si>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</si>
  <si>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</si>
  <si>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</si>
  <si>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</si>
  <si>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</si>
  <si>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</si>
  <si>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</si>
  <si>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</si>
  <si>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</si>
  <si>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</si>
  <si>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</si>
  <si>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</si>
  <si>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</si>
  <si>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</si>
  <si>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</si>
  <si>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</si>
  <si>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</si>
  <si>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</si>
  <si>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</si>
  <si>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</si>
  <si>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</si>
  <si>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</si>
  <si>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</si>
  <si>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</si>
  <si>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</si>
  <si>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</si>
  <si>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</si>
  <si>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</si>
  <si>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</si>
  <si>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</si>
  <si>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</si>
  <si>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</si>
  <si>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</si>
  <si>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</si>
  <si>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</si>
  <si>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</si>
  <si>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</si>
  <si>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</si>
  <si>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</si>
  <si>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</si>
  <si>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</si>
  <si>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</si>
  <si>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</si>
  <si>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</si>
  <si>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</si>
  <si>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</si>
  <si>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</si>
  <si>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</si>
  <si>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</si>
  <si>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</si>
  <si>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</si>
  <si>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</si>
  <si>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</si>
  <si>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</si>
  <si>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</si>
  <si>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</si>
  <si>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</si>
  <si>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</si>
  <si>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</si>
  <si>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</si>
  <si>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</si>
  <si>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</si>
  <si>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</si>
  <si>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</si>
  <si>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</si>
  <si>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</si>
  <si>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</si>
  <si>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</si>
  <si>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</si>
  <si>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</si>
  <si>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</si>
  <si>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</si>
  <si>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</si>
  <si>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</si>
  <si>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</si>
  <si>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</si>
  <si>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</si>
  <si>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</si>
  <si>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</si>
  <si>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</si>
  <si>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</si>
  <si>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</si>
  <si>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</si>
  <si>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</si>
  <si>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</si>
  <si>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</si>
  <si>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</si>
  <si>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</si>
  <si>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</si>
  <si>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</si>
  <si>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</si>
  <si>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</si>
  <si>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</si>
  <si>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</si>
  <si>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</si>
  <si>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</si>
  <si>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</si>
  <si>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</si>
  <si>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</si>
  <si>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</si>
  <si>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</si>
  <si>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</si>
  <si>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Shoqeria koncesionare Porti MBM ( Multi Buoy Mooring)</t>
  </si>
  <si>
    <t>L51621501S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</si>
</sst>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" zoomScaleNormal="100" workbookViewId="0">
      <selection activeCell="B69" sqref="B69"/>
    </sheetView>
  </sheetViews>
  <sheetFormatPr defaultRowHeight="15"/>
  <cols>
    <col min="1" max="1" width="60.42578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1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565470144</v>
      </c>
      <c r="C10" s="44"/>
      <c r="D10" s="50">
        <v>371114791</v>
      </c>
      <c r="E10" s="43"/>
      <c r="F10" s="62" t="s">
        <v>263</v>
      </c>
    </row>
    <row r="11" spans="1:6">
      <c r="A11" s="49" t="s">
        <v>258</v>
      </c>
      <c r="B11" s="50"/>
      <c r="C11" s="44"/>
      <c r="D11" s="50"/>
      <c r="E11" s="43"/>
      <c r="F11" s="62" t="s">
        <v>264</v>
      </c>
    </row>
    <row r="12" spans="1:6">
      <c r="A12" s="49" t="s">
        <v>259</v>
      </c>
      <c r="B12" s="50"/>
      <c r="C12" s="44"/>
      <c r="D12" s="50"/>
      <c r="E12" s="43"/>
      <c r="F12" s="62" t="s">
        <v>264</v>
      </c>
    </row>
    <row r="13" spans="1:6">
      <c r="A13" s="49" t="s">
        <v>260</v>
      </c>
      <c r="B13" s="50"/>
      <c r="C13" s="44"/>
      <c r="D13" s="50"/>
      <c r="E13" s="43"/>
      <c r="F13" s="62" t="s">
        <v>264</v>
      </c>
    </row>
    <row r="14" spans="1:6">
      <c r="A14" s="49" t="s">
        <v>261</v>
      </c>
      <c r="B14" s="50"/>
      <c r="C14" s="44"/>
      <c r="D14" s="50"/>
      <c r="E14" s="43"/>
      <c r="F14" s="62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553823141</v>
      </c>
      <c r="C16" s="44"/>
      <c r="D16" s="50">
        <v>653798461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-558193532</v>
      </c>
      <c r="C18" s="44"/>
      <c r="D18" s="50">
        <v>-663819233</v>
      </c>
      <c r="E18" s="43"/>
      <c r="F18" s="36"/>
    </row>
    <row r="19" spans="1:6">
      <c r="A19" s="52" t="s">
        <v>229</v>
      </c>
      <c r="B19" s="50">
        <v>-69827348</v>
      </c>
      <c r="C19" s="44"/>
      <c r="D19" s="50">
        <v>-46885446</v>
      </c>
      <c r="E19" s="43"/>
      <c r="F19" s="36"/>
    </row>
    <row r="20" spans="1:6">
      <c r="A20" s="52" t="s">
        <v>230</v>
      </c>
      <c r="B20" s="50">
        <v>-54305872</v>
      </c>
      <c r="C20" s="44"/>
      <c r="D20" s="50">
        <v>-20914783</v>
      </c>
      <c r="E20" s="43"/>
      <c r="F20" s="36"/>
    </row>
    <row r="21" spans="1:6">
      <c r="A21" s="52" t="s">
        <v>231</v>
      </c>
      <c r="B21" s="50">
        <v>-87275994</v>
      </c>
      <c r="C21" s="44"/>
      <c r="D21" s="50">
        <v>-20402526</v>
      </c>
      <c r="E21" s="43"/>
      <c r="F21" s="36"/>
    </row>
    <row r="22" spans="1:6">
      <c r="A22" s="52" t="s">
        <v>232</v>
      </c>
      <c r="B22" s="50">
        <v>-53761213</v>
      </c>
      <c r="C22" s="44"/>
      <c r="D22" s="50">
        <v>-18367473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295929326</v>
      </c>
      <c r="C28" s="44"/>
      <c r="D28" s="57">
        <f>SUM(D10:D22,D24:D27)</f>
        <v>254523791</v>
      </c>
      <c r="E28" s="43"/>
      <c r="F28" s="36"/>
    </row>
    <row r="29" spans="1:6" ht="15" customHeight="1">
      <c r="A29" s="52" t="s">
        <v>26</v>
      </c>
      <c r="B29" s="50">
        <v>-45854327</v>
      </c>
      <c r="C29" s="44"/>
      <c r="D29" s="50">
        <v>-36524495</v>
      </c>
      <c r="E29" s="43"/>
      <c r="F29" s="36"/>
    </row>
    <row r="30" spans="1:6" ht="15" customHeight="1">
      <c r="A30" s="53" t="s">
        <v>236</v>
      </c>
      <c r="B30" s="57">
        <f>SUM(B28:B29)</f>
        <v>250074999</v>
      </c>
      <c r="C30" s="45"/>
      <c r="D30" s="57">
        <f>SUM(D28:D29)</f>
        <v>217999296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250074999</v>
      </c>
      <c r="C35" s="48"/>
      <c r="D35" s="58">
        <f>D30+D33</f>
        <v>217999296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>
        <f>B35*0.99</f>
        <v>247574249.00999999</v>
      </c>
      <c r="C38" s="44"/>
      <c r="D38" s="50">
        <f>D35*0.99</f>
        <v>215819303.03999999</v>
      </c>
      <c r="E38" s="43"/>
      <c r="F38" s="36"/>
    </row>
    <row r="39" spans="1:6">
      <c r="A39" s="52" t="s">
        <v>241</v>
      </c>
      <c r="B39" s="50">
        <f>B35*0.01</f>
        <v>2500749.9900000002</v>
      </c>
      <c r="C39" s="44"/>
      <c r="D39" s="50">
        <f>D35*0.01</f>
        <v>2179992.96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250074999</v>
      </c>
      <c r="D50" s="59">
        <f>D35</f>
        <v>217999296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 ht="30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252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 ht="30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250074999</v>
      </c>
      <c r="D71" s="60">
        <f>D69+D50</f>
        <v>217999296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50">
        <f>B71*0.99</f>
        <v>247574249.00999999</v>
      </c>
      <c r="D74" s="50">
        <f>D71*0.99</f>
        <v>215819303.03999999</v>
      </c>
    </row>
    <row r="75" spans="1:4">
      <c r="A75" s="52" t="s">
        <v>241</v>
      </c>
      <c r="B75" s="50">
        <f>B71*0.01</f>
        <v>2500749.9900000002</v>
      </c>
      <c r="D75" s="50">
        <f>D71*0.01</f>
        <v>2179992.96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D632BB-ED27-4D41-8E8F-9853D9D5426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A26A594-B70A-4797-ABA9-0E9B0C1AC21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4F5FFA2-6705-4D93-A923-EED8F7F5ED4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2021-07-28T16:46:04Z</dcterms:modified>
</cp:coreProperties>
</file>