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2120" windowHeight="8700" activeTab="0"/>
  </bookViews>
  <sheets>
    <sheet name="Bilanci 2012" sheetId="1" r:id="rId1"/>
  </sheets>
  <definedNames/>
  <calcPr fullCalcOnLoad="1"/>
</workbook>
</file>

<file path=xl/comments1.xml><?xml version="1.0" encoding="utf-8"?>
<comments xmlns="http://schemas.openxmlformats.org/spreadsheetml/2006/main">
  <authors>
    <author> </author>
  </authors>
  <commentList>
    <comment ref="D28" authorId="0">
      <text>
        <r>
          <rPr>
            <b/>
            <sz val="8"/>
            <rFont val="Tahoma"/>
            <family val="2"/>
          </rPr>
          <t xml:space="preserve"> Nga posti A.II.2 i aktivit , AAM dhe AAJM pasi vendosen per t`u shitur , vendosen ne postin A.II.6.
Kur drejtimi i klasifikon si afatshkurter keto AAM dhe AAJM per tu shitur nga posti A.II.6 pasqyrohen ne kete A.I.6.Plani kontabel nuk ka llogar per AASH mbajtur per shitje.
Nga posti A.II.2 i aktivit , AAM dhe AAJM pasi vendosen per t`u shitur , vendosen ne postin A.II.6.
Kur drejtimi i klasifikon si afatshkurter keto AAM dhe AAJM per tu shitur nga posti A.II.6 pasqyrohen ne kete post A.I.6.Plani kontabel nuk ka llogar per AASH mbajtur per shitje.
Ketu pasqyrohen elemente te AAM ose AAJM , qe ka shume mundesi te shiten brenda 12 muajve te  : ardheshem.Shih paragrafi 83 deri 87 i SKK 5. :
Nga posti A.II.2 i aktivit , AAM dhe AAJM pasi vendosen per t`u shitur , vendosen ne postin A.II.6.
Kur drejtimi i klasifikon si afatshkurter keto AAM dhe AAJM per tu shitur nga posti A.II.6 pasqyrohen ne kete A.I.6.Plani kontabel nuk ka llogar per AASH mbajtur per shitje.
Ketu pasqyrohen elemente te AAM ose AAJM , qe ka shume mundesi te shiten brenda 12 muajve te  : ardheshem.Shih paragrafi 83 deri 87 i SKK 5.
</t>
        </r>
      </text>
    </comment>
    <comment ref="D52" authorId="0">
      <text>
        <r>
          <rPr>
            <b/>
            <sz val="8"/>
            <rFont val="Tahoma"/>
            <family val="2"/>
          </rPr>
          <t xml:space="preserve"> :</t>
        </r>
        <r>
          <rPr>
            <sz val="8"/>
            <rFont val="Tahoma"/>
            <family val="2"/>
          </rPr>
          <t xml:space="preserve">
Nga posti A.II.2 i aktivit , AAM dhe AAJM pasi vendosen per t`u shitur , vendosen ne postin A.II.6.
Kur drejtimi i klasifikon si afatshkurter keto AAM dhe AAJM per tu shitur nga posti A.II.6 pasqyrohen ne kete A.I.6.Plani kontabel nuk ka llogar per AASH mbajtur per shitje.
Ketu pasqyrohen elemente te AAM ose AAJM , qe ka shume mundesi te shiten brenda 12 muajve te  : ardheshem.Shih paragrafi 83 deri 87 i SKK 5.</t>
        </r>
      </text>
    </comment>
    <comment ref="D87" authorId="0">
      <text>
        <r>
          <rPr>
            <b/>
            <sz val="8"/>
            <rFont val="Tahoma"/>
            <family val="2"/>
          </rPr>
          <t xml:space="preserve"> :Bono te konvertueshme, aksione te preferuara, qe mund te klasifikohen si pasive. SKK3 , paragrafi 47. Pra, kur emetuesi i bonos, aks.te pref. I ka nje detyrim zoteruesit te tyre (bonos, aks.pref.), keto bono , aks.pref. do te nihen si pasive financiare.
</t>
        </r>
        <r>
          <rPr>
            <sz val="8"/>
            <rFont val="Tahoma"/>
            <family val="2"/>
          </rPr>
          <t xml:space="preserve">
</t>
        </r>
      </text>
    </comment>
    <comment ref="D96" authorId="0">
      <text>
        <r>
          <rPr>
            <b/>
            <sz val="8"/>
            <rFont val="Tahoma"/>
            <family val="2"/>
          </rPr>
          <t xml:space="preserve"> :Pasqyrohet pjese e aktivev neto te njesive te kontrolluar ne grupin  e konsoliduar, qe nuk I perkasin shoqerise meme. SKKK 9, parag.53 , 54.
</t>
        </r>
        <r>
          <rPr>
            <sz val="8"/>
            <rFont val="Tahoma"/>
            <family val="2"/>
          </rPr>
          <t xml:space="preserve">
</t>
        </r>
      </text>
    </comment>
    <comment ref="D98" authorId="0">
      <text>
        <r>
          <rPr>
            <b/>
            <sz val="8"/>
            <rFont val="Tahoma"/>
            <family val="2"/>
          </rPr>
          <t xml:space="preserve"> :Pasqyrohet  vlera kontabel e kapitalit aksionar te emetuar( nuk perfshihen ato aksione te preferuara qe sipas SKK 3 klasifikohen si pasive).Shih postin B.II.1/b.</t>
        </r>
        <r>
          <rPr>
            <sz val="8"/>
            <rFont val="Tahoma"/>
            <family val="2"/>
          </rPr>
          <t xml:space="preserve">
</t>
        </r>
      </text>
    </comment>
    <comment ref="D100" authorId="0">
      <text>
        <r>
          <rPr>
            <b/>
            <sz val="8"/>
            <rFont val="Tahoma"/>
            <family val="2"/>
          </rPr>
          <t xml:space="preserve"> :Aksione te riblera. Aksione te zoteruara nga shoqeria te cilat jane  emetuar me pare po nga kjo shoqeri. SKK3  .</t>
        </r>
      </text>
    </comment>
    <comment ref="K225" authorId="0">
      <text>
        <r>
          <rPr>
            <b/>
            <sz val="8"/>
            <rFont val="Tahoma"/>
            <family val="2"/>
          </rPr>
          <t>Kjo formule ka kuptim nese ndryshimet ne llog.101,102,103,104,105,106,107  kane burim fitimin e mbartur.</t>
        </r>
        <r>
          <rPr>
            <sz val="8"/>
            <rFont val="Tahoma"/>
            <family val="2"/>
          </rPr>
          <t xml:space="preserve">
</t>
        </r>
      </text>
    </comment>
    <comment ref="E28" authorId="0">
      <text>
        <r>
          <rPr>
            <b/>
            <sz val="8"/>
            <rFont val="Tahoma"/>
            <family val="2"/>
          </rPr>
          <t xml:space="preserve"> Nga posti A.II.2 i aktivit , AAM dhe AAJM pasi vendosen per t`u shitur , vendosen ne postin A.II.6.
Kur drejtimi i klasifikon si afatshkurter keto AAM dhe AAJM per tu shitur nga posti A.II.6 pasqyrohen ne kete A.I.6.Plani kontabel nuk ka llogar per AASH mbajtur per shitje.
Nga posti A.II.2 i aktivit , AAM dhe AAJM pasi vendosen per t`u shitur , vendosen ne postin A.II.6.
Kur drejtimi i klasifikon si afatshkurter keto AAM dhe AAJM per tu shitur nga posti A.II.6 pasqyrohen ne kete post A.I.6.Plani kontabel nuk ka llogar per AASH mbajtur per shitje.
Ketu pasqyrohen elemente te AAM ose AAJM , qe ka shume mundesi te shiten brenda 12 muajve te  : ardheshem.Shih paragrafi 83 deri 87 i SKK 5. :
Nga posti A.II.2 i aktivit , AAM dhe AAJM pasi vendosen per t`u shitur , vendosen ne postin A.II.6.
Kur drejtimi i klasifikon si afatshkurter keto AAM dhe AAJM per tu shitur nga posti A.II.6 pasqyrohen ne kete A.I.6.Plani kontabel nuk ka llogar per AASH mbajtur per shitje.
Ketu pasqyrohen elemente te AAM ose AAJM , qe ka shume mundesi te shiten brenda 12 muajve te  : ardheshem.Shih paragrafi 83 deri 87 i SKK 5.
</t>
        </r>
      </text>
    </comment>
    <comment ref="E52" authorId="0">
      <text>
        <r>
          <rPr>
            <b/>
            <sz val="8"/>
            <rFont val="Tahoma"/>
            <family val="2"/>
          </rPr>
          <t xml:space="preserve"> :</t>
        </r>
        <r>
          <rPr>
            <sz val="8"/>
            <rFont val="Tahoma"/>
            <family val="2"/>
          </rPr>
          <t xml:space="preserve">
Nga posti A.II.2 i aktivit , AAM dhe AAJM pasi vendosen per t`u shitur , vendosen ne postin A.II.6.
Kur drejtimi i klasifikon si afatshkurter keto AAM dhe AAJM per tu shitur nga posti A.II.6 pasqyrohen ne kete A.I.6.Plani kontabel nuk ka llogar per AASH mbajtur per shitje.
Ketu pasqyrohen elemente te AAM ose AAJM , qe ka shume mundesi te shiten brenda 12 muajve te  : ardheshem.Shih paragrafi 83 deri 87 i SKK 5.</t>
        </r>
      </text>
    </comment>
    <comment ref="E87" authorId="0">
      <text>
        <r>
          <rPr>
            <b/>
            <sz val="8"/>
            <rFont val="Tahoma"/>
            <family val="2"/>
          </rPr>
          <t xml:space="preserve"> :Bono te konvertueshme, aksione te preferuara, qe mund te klasifikohen si pasive. SKK3 , paragrafi 47. Pra, kur emetuesi i bonos, aks.te pref. I ka nje detyrim zoteruesit te tyre (bonos, aks.pref.), keto bono , aks.pref. do te nihen si pasive financiare.
</t>
        </r>
        <r>
          <rPr>
            <sz val="8"/>
            <rFont val="Tahoma"/>
            <family val="2"/>
          </rPr>
          <t xml:space="preserve">
</t>
        </r>
      </text>
    </comment>
    <comment ref="E96" authorId="0">
      <text>
        <r>
          <rPr>
            <b/>
            <sz val="8"/>
            <rFont val="Tahoma"/>
            <family val="2"/>
          </rPr>
          <t xml:space="preserve"> :Pasqyrohet pjese e aktivev neto te njesive te kontrolluar ne grupin  e konsoliduar, qe nuk I perkasin shoqerise meme. SKKK 9, parag.53 , 54.
</t>
        </r>
        <r>
          <rPr>
            <sz val="8"/>
            <rFont val="Tahoma"/>
            <family val="2"/>
          </rPr>
          <t xml:space="preserve">
</t>
        </r>
      </text>
    </comment>
    <comment ref="E98" authorId="0">
      <text>
        <r>
          <rPr>
            <b/>
            <sz val="8"/>
            <rFont val="Tahoma"/>
            <family val="2"/>
          </rPr>
          <t xml:space="preserve"> :Pasqyrohet  vlera kontabel e kapitalit aksionar te emetuar( nuk perfshihen ato aksione te preferuara qe sipas SKK 3 klasifikohen si pasive).Shih postin B.II.1/b.</t>
        </r>
        <r>
          <rPr>
            <sz val="8"/>
            <rFont val="Tahoma"/>
            <family val="2"/>
          </rPr>
          <t xml:space="preserve">
</t>
        </r>
      </text>
    </comment>
    <comment ref="E100" authorId="0">
      <text>
        <r>
          <rPr>
            <b/>
            <sz val="8"/>
            <rFont val="Tahoma"/>
            <family val="2"/>
          </rPr>
          <t xml:space="preserve"> :Aksione te riblera. Aksione te zoteruara nga shoqeria te cilat jane  emetuar me pare po nga kjo shoqeri. SKK3  .</t>
        </r>
      </text>
    </comment>
  </commentList>
</comments>
</file>

<file path=xl/sharedStrings.xml><?xml version="1.0" encoding="utf-8"?>
<sst xmlns="http://schemas.openxmlformats.org/spreadsheetml/2006/main" count="307" uniqueCount="222">
  <si>
    <t>Zëri i Bilancit</t>
  </si>
  <si>
    <t>Viti Ushtrimor</t>
  </si>
  <si>
    <t>Viti Para - ardhës</t>
  </si>
  <si>
    <t>A</t>
  </si>
  <si>
    <t>AKTIVET</t>
  </si>
  <si>
    <t>I</t>
  </si>
  <si>
    <t>Aktivet Afatshkurtra</t>
  </si>
  <si>
    <t>Mjete monetare</t>
  </si>
  <si>
    <t>Dervativë dhe aktive financiare të mbajtura për tregtim</t>
  </si>
  <si>
    <t>a)</t>
  </si>
  <si>
    <t>Derivativët</t>
  </si>
  <si>
    <t>b)</t>
  </si>
  <si>
    <t>Aktivet e mbajtura për tregtim</t>
  </si>
  <si>
    <t>Totali</t>
  </si>
  <si>
    <t>Aktive të tjera financiare afatshkurtra</t>
  </si>
  <si>
    <t>Llogari / Kërkesa te arkëtueshme</t>
  </si>
  <si>
    <t>Llogari / Kërkesa të tjera të arkëtueshme</t>
  </si>
  <si>
    <t>c)</t>
  </si>
  <si>
    <t>Instrumente të tjera borxhi</t>
  </si>
  <si>
    <t>Investime të tjera financiare</t>
  </si>
  <si>
    <t>Inventari</t>
  </si>
  <si>
    <t>Lëndët e para</t>
  </si>
  <si>
    <t>Prodhim në proces</t>
  </si>
  <si>
    <t>Produkte të gatshme</t>
  </si>
  <si>
    <t>Mallra per rishitje</t>
  </si>
  <si>
    <t>Parapagesa për furnizime</t>
  </si>
  <si>
    <t>Aktivet biologjike afatshkurtra</t>
  </si>
  <si>
    <t xml:space="preserve">Aktivet afatshkurtra të mbajtura për shitje </t>
  </si>
  <si>
    <t>Parapagimet dhe shpenzimet e shtyra</t>
  </si>
  <si>
    <t>AKTIVET TOTALE  AFATSHKURTRA</t>
  </si>
  <si>
    <t>II</t>
  </si>
  <si>
    <t>Aktivet Afatgjata</t>
  </si>
  <si>
    <t>Investimet financiare afatgjata</t>
  </si>
  <si>
    <t>Aksione dhe pjesmarrje të tjera në njësi te kontrolluara    (vetëm për pasqyrat financiare të pakonsoliduara)</t>
  </si>
  <si>
    <t>Aksione dhe investime të tjera në pjesëmarrje</t>
  </si>
  <si>
    <t>Aksione dhe letra të tjera me vlerë</t>
  </si>
  <si>
    <t>Llogari / Kërkesa te arkëtueshme afatgjata</t>
  </si>
  <si>
    <t>Aktive afatgjata materiale</t>
  </si>
  <si>
    <t>Toka</t>
  </si>
  <si>
    <t>Ndertesa (minus amortizimi)</t>
  </si>
  <si>
    <t>Makineri dhe paisje (minus amortizmi)</t>
  </si>
  <si>
    <t>Aktive të tjera afatgjata materiale ( me vlere kontabel)</t>
  </si>
  <si>
    <t xml:space="preserve">Aktive biologjike afatgjata </t>
  </si>
  <si>
    <t>Aktivet afatgjata jomateriale</t>
  </si>
  <si>
    <t>Emri i mirë</t>
  </si>
  <si>
    <t>Shpenzimet e zhvillimit</t>
  </si>
  <si>
    <t>Aktive të tjera afatgjata jomateriale</t>
  </si>
  <si>
    <t>Kapitali aksionar i papaguar</t>
  </si>
  <si>
    <t>Aktive të tjera afatgjata (në proces)</t>
  </si>
  <si>
    <t>TOTALI AKTIVEVE AFATGJATA</t>
  </si>
  <si>
    <t xml:space="preserve">TOTALI AKTIVEVE </t>
  </si>
  <si>
    <t>B</t>
  </si>
  <si>
    <t>PASIVET DHE KAPITALI</t>
  </si>
  <si>
    <t>Pasivet Afatshkurtra</t>
  </si>
  <si>
    <t>Dervativët</t>
  </si>
  <si>
    <t>Huamarrjet</t>
  </si>
  <si>
    <t>Huat dhe obligacionet afatshkurtra</t>
  </si>
  <si>
    <t>Kthimet / ripagesat e huave afatgjata</t>
  </si>
  <si>
    <t>Bono të konvertueshme</t>
  </si>
  <si>
    <t>Huat dhe parapagimet</t>
  </si>
  <si>
    <t>Te pagueshme ndaj furnitorëve</t>
  </si>
  <si>
    <t>Te pagueshme ndaj punonjësve</t>
  </si>
  <si>
    <t>Detyrimet tatimore</t>
  </si>
  <si>
    <t>Hua të tjera</t>
  </si>
  <si>
    <t>Parapagimet e arkëtuara</t>
  </si>
  <si>
    <t>Grandet dhe të ardhurat e shtyra</t>
  </si>
  <si>
    <t>Provizionet afatshkurtra</t>
  </si>
  <si>
    <t>TOTALI I PASIVEVE  AFATSHKURTRA</t>
  </si>
  <si>
    <t>Pasivet Afatgjata</t>
  </si>
  <si>
    <t>Huat afatgjata</t>
  </si>
  <si>
    <t>Hua , bono dhe detyrime nga qeraja financiare</t>
  </si>
  <si>
    <t>Bonot e konvertueshme</t>
  </si>
  <si>
    <t>Huamarrje të tjera afatgjata</t>
  </si>
  <si>
    <t>Provizionet afatgjata</t>
  </si>
  <si>
    <t>Grandet dhe të ardhurat të shtyra</t>
  </si>
  <si>
    <t>TOTALI I PASIVEVE  AFATGJATA</t>
  </si>
  <si>
    <t xml:space="preserve">TOTALI I PASIVEVE </t>
  </si>
  <si>
    <t>Kapitali</t>
  </si>
  <si>
    <t>Aksionet e pakicës (vetem per pasq.fin.të kosoliduara)</t>
  </si>
  <si>
    <t>Kapitali që i përket aksionerëve të shoqërise mëmë (përdoret vetem per pasq.fin.të kosoliduara)</t>
  </si>
  <si>
    <t>Kapitali aksionar</t>
  </si>
  <si>
    <t>Primi i aksionit</t>
  </si>
  <si>
    <t>Njësite ose aksionet e thesarit ( negative)</t>
  </si>
  <si>
    <t>Rezerva statusore</t>
  </si>
  <si>
    <t>Rezerva ligjore</t>
  </si>
  <si>
    <t>Rezerva të tjera</t>
  </si>
  <si>
    <t>Fitimet e pashpërndara</t>
  </si>
  <si>
    <t>Fitimi (humbja) e vitit financiar</t>
  </si>
  <si>
    <t>TOTALI I KAPITALIT</t>
  </si>
  <si>
    <t>TOTALI I PASIVEVE DHE  KAPITALIT</t>
  </si>
  <si>
    <t>N.r.</t>
  </si>
  <si>
    <t>P Ë R SH K R I M I</t>
  </si>
  <si>
    <t>Shitjet neto</t>
  </si>
  <si>
    <t>Të ardhura të tjera nga veprimtaritë shfrytëzimit</t>
  </si>
  <si>
    <t>Ndryshimet në inventarin e p.gatshme dhe p. proces</t>
  </si>
  <si>
    <t>Puna e kryer nga njësia ekonomike raportuese për qëllimet e veta dhe e kapitalizuar</t>
  </si>
  <si>
    <t xml:space="preserve">Mallra , lëndët e para dhe shërbimet </t>
  </si>
  <si>
    <t>Shpenzime të tjera  nga veprimtaritë e shfrytëzimit</t>
  </si>
  <si>
    <t>Shpenzime të personelit</t>
  </si>
  <si>
    <t>Pagat</t>
  </si>
  <si>
    <t>Shpenzimet e sigurimeve shoqërore</t>
  </si>
  <si>
    <t>Rënia në vlerë (zhvlerësimi) dhe amortizimi</t>
  </si>
  <si>
    <t>Fitimi (humbja) nga veprimtaritë e shfrytëzimit</t>
  </si>
  <si>
    <t>Të ardhurat dhe shpenzimet financiare nga njësite e kontrolluara</t>
  </si>
  <si>
    <t>Të ardhurat dhe shpenzimet financiare nga pjesmarrjet</t>
  </si>
  <si>
    <t xml:space="preserve">Të ardhurat dhe shpenzimet financiare </t>
  </si>
  <si>
    <t>3/a</t>
  </si>
  <si>
    <t>Të ardhurat dhe shpenzimet financiare nga investime të tjera financiare afatgjata</t>
  </si>
  <si>
    <t>3/b</t>
  </si>
  <si>
    <t>Të ardhurat dhe shpenzimet nga interesi</t>
  </si>
  <si>
    <t>3/c</t>
  </si>
  <si>
    <t>Fitimet (humbjet) nga kursi i këmbimit</t>
  </si>
  <si>
    <t>3/d</t>
  </si>
  <si>
    <t xml:space="preserve">Të ardhurat dhe shpenzime të tjera financiare </t>
  </si>
  <si>
    <t xml:space="preserve">Totali i të ardhurave dhe shpenzimeve  financiare </t>
  </si>
  <si>
    <t>Shpenzimet e tatimit mbi fitimin 10 %</t>
  </si>
  <si>
    <t>Fitimi ( humbja) neto e vitit financiar</t>
  </si>
  <si>
    <t>Pjesa e fitimit neto për aksionarët e shoqërise mëmë</t>
  </si>
  <si>
    <t>Pjesa e fitimit neto për aksionarët e pakicës</t>
  </si>
  <si>
    <t>Shenime</t>
  </si>
  <si>
    <t>C</t>
  </si>
  <si>
    <t>b) ne një pasqyrë të  pakonsoliduar</t>
  </si>
  <si>
    <t>Efekti i ndryshimeve në  politikat kontabël</t>
  </si>
  <si>
    <t>Pozicioni i rregulluar</t>
  </si>
  <si>
    <r>
      <t>Fitimi  neto i vitit financiar  -</t>
    </r>
    <r>
      <rPr>
        <sz val="8"/>
        <color indexed="10"/>
        <rFont val="Book Antiqua"/>
        <family val="1"/>
      </rPr>
      <t xml:space="preserve"> Net (profit and lose) for the year</t>
    </r>
  </si>
  <si>
    <r>
      <t xml:space="preserve">Dividendët e paguar - </t>
    </r>
    <r>
      <rPr>
        <sz val="8"/>
        <color indexed="10"/>
        <rFont val="Book Antiqua"/>
        <family val="1"/>
      </rPr>
      <t>Dividends paid</t>
    </r>
  </si>
  <si>
    <r>
      <t xml:space="preserve">Rritje e rezervës kapitalit - </t>
    </r>
    <r>
      <rPr>
        <sz val="8"/>
        <color indexed="10"/>
        <rFont val="Book Antiqua"/>
        <family val="1"/>
      </rPr>
      <t>Increase legal reserve</t>
    </r>
  </si>
  <si>
    <r>
      <t xml:space="preserve">Emetimi i aksioneve </t>
    </r>
    <r>
      <rPr>
        <sz val="8"/>
        <color indexed="10"/>
        <rFont val="Book Antiqua"/>
        <family val="1"/>
      </rPr>
      <t>Shares issued</t>
    </r>
  </si>
  <si>
    <r>
      <t xml:space="preserve">Fitimi  neto për periudhën kontabël - </t>
    </r>
    <r>
      <rPr>
        <sz val="8"/>
        <color indexed="10"/>
        <rFont val="Book Antiqua"/>
        <family val="1"/>
      </rPr>
      <t>Net (profit and lose) for the year</t>
    </r>
  </si>
  <si>
    <r>
      <t>Dividendët e paguar -</t>
    </r>
    <r>
      <rPr>
        <sz val="8"/>
        <color indexed="10"/>
        <rFont val="Book Antiqua"/>
        <family val="1"/>
      </rPr>
      <t xml:space="preserve"> Dividends paid</t>
    </r>
  </si>
  <si>
    <r>
      <t>Emetimi i aksioneve</t>
    </r>
    <r>
      <rPr>
        <sz val="8"/>
        <color indexed="10"/>
        <rFont val="Book Antiqua"/>
        <family val="1"/>
      </rPr>
      <t xml:space="preserve"> Shares issued</t>
    </r>
  </si>
  <si>
    <t>Sipas metodës indirekte . Indirect method</t>
  </si>
  <si>
    <t>Shenime Note</t>
  </si>
  <si>
    <t>Fluksi parave nga veprimtaritë e shfrytëzimit- Cash flows from operating activities</t>
  </si>
  <si>
    <t xml:space="preserve">Fitimi para tatimit .Profit before taxation. </t>
  </si>
  <si>
    <t>Rregullimet për : -Adjustments for:</t>
  </si>
  <si>
    <t xml:space="preserve"> Amortizimin - Depreciation of property, plant and equipment</t>
  </si>
  <si>
    <t xml:space="preserve"> Humbjet (fitimet) nga këmbimet valutore -Exchange rate fluctuations on cash held</t>
  </si>
  <si>
    <t>Të ardhura nga investimet</t>
  </si>
  <si>
    <t>Të ardhura nga interesat -Income interest</t>
  </si>
  <si>
    <t>Shpenzime për interesa - Interest expense</t>
  </si>
  <si>
    <t xml:space="preserve">Rritje / rënie në tepricën  e kerkesave te arketueshme nga aktiviteti, si dhe kerkesave te arketueshme te tjera - Increase /   decrease  in clients and debitors </t>
  </si>
  <si>
    <t>Rritje / rënie ne tepricën inventarit - Increase / decrease   in inventories</t>
  </si>
  <si>
    <t>Rritje / rënie në tepricën detyrimeve, për t`u paguar nga aktiviteti  - Increase / decrease in suppliers and creditors</t>
  </si>
  <si>
    <t>Paratë e perftuara nga aktivitetet</t>
  </si>
  <si>
    <t xml:space="preserve"> Paraja nga aktivitetet e shfrytezimit - Cash flows from operating activities</t>
  </si>
  <si>
    <t>Interesi i paguar - Interest paid</t>
  </si>
  <si>
    <t>Tatim fitimi i paguar- Taxtion paid</t>
  </si>
  <si>
    <t>Paraja neto nga aktivitetet e shfrytezimit - Net cash flows from operating activities</t>
  </si>
  <si>
    <t>Fluksi i parave  nga veprimtarite e investuese -  Cash flows from investing activities</t>
  </si>
  <si>
    <t>Blerja e shoqërisë së kontrolluar X minus paratë e arkëtuara</t>
  </si>
  <si>
    <t>Blerja e  aktiveve afatgjata materiale -Payments for the acquisition of property, plant and equipment</t>
  </si>
  <si>
    <t>Të ardhura nga shitja e paisjeve - Receipts from sale of property, plant and equipment</t>
  </si>
  <si>
    <t>Interesi i arkëtuar - Interest received</t>
  </si>
  <si>
    <t>Dividendët e arkëtuar - Dividends received</t>
  </si>
  <si>
    <t>Paraja  neto,  e perdorur ne aktivitetet e investuese -  Net cash flows used in investing activities</t>
  </si>
  <si>
    <t>Fluksi i parave nga veprimtarite e financiare- Cash flows from financing activities</t>
  </si>
  <si>
    <t>Te ardhura nga emetimi i kapitalit aksionar - Proceeds from issue of share capital to minority</t>
  </si>
  <si>
    <t>Te ardhura nga huamarrje afatgjata - Proceeds from borrowing - net</t>
  </si>
  <si>
    <t>Pagesat e detyrimeve të qirasë financiare - Interest paid</t>
  </si>
  <si>
    <t>Dividendë të paguar - Dividends paid</t>
  </si>
  <si>
    <t>Para neto e perdorur ne aktivitetet financiare - Net cash flows used in financing activities</t>
  </si>
  <si>
    <t>Rritja / renia  neto e mjeteve monetare - Net (decrease) / increase in cash</t>
  </si>
  <si>
    <t xml:space="preserve">Humbjet (fitimet) nga këmbimet valutore .Exchange rate fluctuations on cash held . </t>
  </si>
  <si>
    <t>Mjete monetare ne fillim te periudhes kontabel - Cash  the beginning of the year</t>
  </si>
  <si>
    <t>Mjete monetare ne fund te periudhes kontabel - Cash  at the end of the year</t>
  </si>
  <si>
    <t>Viti Para-ardhës</t>
  </si>
  <si>
    <r>
      <t xml:space="preserve">Kapitali aksionar </t>
    </r>
    <r>
      <rPr>
        <sz val="8"/>
        <color indexed="10"/>
        <rFont val="Book Antiqua"/>
        <family val="1"/>
      </rPr>
      <t xml:space="preserve"> Share Capital</t>
    </r>
  </si>
  <si>
    <r>
      <t xml:space="preserve">Primi i aksionit  </t>
    </r>
    <r>
      <rPr>
        <sz val="8"/>
        <color indexed="10"/>
        <rFont val="Book Antiqua"/>
        <family val="1"/>
      </rPr>
      <t>Share Premium</t>
    </r>
  </si>
  <si>
    <r>
      <t xml:space="preserve">Aksione të thesarit </t>
    </r>
    <r>
      <rPr>
        <sz val="8"/>
        <color indexed="10"/>
        <rFont val="Book Antiqua"/>
        <family val="1"/>
      </rPr>
      <t>Treasury shares</t>
    </r>
  </si>
  <si>
    <r>
      <t xml:space="preserve">  Rezerva  statusore dhe ligjore  </t>
    </r>
    <r>
      <rPr>
        <sz val="8"/>
        <color indexed="10"/>
        <rFont val="Book Antiqua"/>
        <family val="1"/>
      </rPr>
      <t xml:space="preserve"> Legal Reserve</t>
    </r>
  </si>
  <si>
    <r>
      <t xml:space="preserve">Fitim i pashpërndarë  </t>
    </r>
    <r>
      <rPr>
        <sz val="8"/>
        <color indexed="10"/>
        <rFont val="Book Antiqua"/>
        <family val="1"/>
      </rPr>
      <t xml:space="preserve"> Retained Earnings</t>
    </r>
  </si>
  <si>
    <r>
      <t xml:space="preserve"> Totali i Kapitaleve të veta </t>
    </r>
    <r>
      <rPr>
        <sz val="8"/>
        <color indexed="10"/>
        <rFont val="Book Antiqua"/>
        <family val="1"/>
      </rPr>
      <t>Total Equity</t>
    </r>
  </si>
  <si>
    <t>RA KROM TIRANA</t>
  </si>
  <si>
    <t>1.2.1</t>
  </si>
  <si>
    <t>1.2.2</t>
  </si>
  <si>
    <t>1.3.1</t>
  </si>
  <si>
    <t>1.3.2</t>
  </si>
  <si>
    <t>1.3.3</t>
  </si>
  <si>
    <t>1.4.1</t>
  </si>
  <si>
    <t>1.4.2</t>
  </si>
  <si>
    <t>1.4.3</t>
  </si>
  <si>
    <t>1.4.4</t>
  </si>
  <si>
    <t>1.4.5</t>
  </si>
  <si>
    <t>2.1.1</t>
  </si>
  <si>
    <t>2.1.2</t>
  </si>
  <si>
    <t>2.1.3</t>
  </si>
  <si>
    <t>2.1.4</t>
  </si>
  <si>
    <t>2.2.1</t>
  </si>
  <si>
    <t>2.2.2</t>
  </si>
  <si>
    <t>2.2.3</t>
  </si>
  <si>
    <t>2.2.4</t>
  </si>
  <si>
    <t>2.4.1</t>
  </si>
  <si>
    <t>2.4.2</t>
  </si>
  <si>
    <t>2.4.3</t>
  </si>
  <si>
    <t>3.2.2</t>
  </si>
  <si>
    <t>3.2.3</t>
  </si>
  <si>
    <t>3.3.1</t>
  </si>
  <si>
    <t>3.3.2</t>
  </si>
  <si>
    <t>3.3.3</t>
  </si>
  <si>
    <t>3.3.4</t>
  </si>
  <si>
    <t>3.3.5</t>
  </si>
  <si>
    <t>4.1.1</t>
  </si>
  <si>
    <t>4.1.2</t>
  </si>
  <si>
    <t>5.6.1</t>
  </si>
  <si>
    <t>5.6.2</t>
  </si>
  <si>
    <t>Totali i shpenzimeve</t>
  </si>
  <si>
    <t xml:space="preserve"> </t>
  </si>
  <si>
    <t>Fitimi ( humbja) para tatimit (2-9-4)</t>
  </si>
  <si>
    <t>Fitimi ( humbja) te mbartura</t>
  </si>
  <si>
    <t xml:space="preserve">1. Bilanci Kontabël  31 Dhjetor  2012 </t>
  </si>
  <si>
    <r>
      <t>4.PASQYRA E NDRYSHIMEVE NË KAPITAL PËR VITIN QË MBYLLET MË  31 DHJETOR 2012</t>
    </r>
    <r>
      <rPr>
        <sz val="8"/>
        <rFont val="Book Antiqua"/>
        <family val="1"/>
      </rPr>
      <t xml:space="preserve"> .</t>
    </r>
    <r>
      <rPr>
        <sz val="6"/>
        <color indexed="10"/>
        <rFont val="Book Antiqua"/>
        <family val="1"/>
      </rPr>
      <t>FINANCIAL STATEMENT OF CHANGES IN SHAREHOLDERS`EQUITY FOR THE YEAR ENDED 31 DECEMBER 2010</t>
    </r>
  </si>
  <si>
    <t>-</t>
  </si>
  <si>
    <r>
      <t>Pozicioni më 31 dhjetor 2012</t>
    </r>
    <r>
      <rPr>
        <sz val="8"/>
        <color indexed="8"/>
        <rFont val="Book Antiqua"/>
        <family val="1"/>
      </rPr>
      <t xml:space="preserve"> </t>
    </r>
    <r>
      <rPr>
        <sz val="8"/>
        <color indexed="10"/>
        <rFont val="Book Antiqua"/>
        <family val="1"/>
      </rPr>
      <t>At 31  December 2012</t>
    </r>
  </si>
  <si>
    <t>2.  Pasqyra e të ardhurave dhe shpenzimeve. Periudha 1 Janar - 31 Dhjetor 2012</t>
  </si>
  <si>
    <t xml:space="preserve">   3.b.  Pasqyra e  fluksit te parasë për vitin ushtrimor te mbyllur me 31 Dhjetor 2012 </t>
  </si>
  <si>
    <t>CASH FLOWS FOR THE YEAR ENDED 31 DECEMBER 2012</t>
  </si>
  <si>
    <r>
      <t>Pozicioni më 31 dhjetor 2011</t>
    </r>
    <r>
      <rPr>
        <sz val="8"/>
        <color indexed="8"/>
        <rFont val="Book Antiqua"/>
        <family val="1"/>
      </rPr>
      <t xml:space="preserve"> </t>
    </r>
    <r>
      <rPr>
        <sz val="8"/>
        <color indexed="10"/>
        <rFont val="Book Antiqua"/>
        <family val="1"/>
      </rPr>
      <t>At 31  December 2011</t>
    </r>
  </si>
  <si>
    <t>Gani HOXHA</t>
  </si>
  <si>
    <t xml:space="preserve">                  Dhimiter NDINI</t>
  </si>
  <si>
    <t>në lekë</t>
  </si>
  <si>
    <r>
      <t>Pozicioni më 31 dhjetor 2010</t>
    </r>
    <r>
      <rPr>
        <sz val="8"/>
        <color indexed="8"/>
        <rFont val="Book Antiqua"/>
        <family val="1"/>
      </rPr>
      <t xml:space="preserve">  </t>
    </r>
    <r>
      <rPr>
        <sz val="8"/>
        <color indexed="10"/>
        <rFont val="Book Antiqua"/>
        <family val="1"/>
      </rPr>
      <t>At 31  December 2010</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</si>
</sst>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0_);_(* \(#,##0.000\);_(* &quot;-&quot;??_);_(@_)"/>
    <numFmt numFmtId="173" formatCode="_(* #,##0_);_(* \(#,##0\);_(* &quot;-&quot;??_);_(@_)"/>
    <numFmt numFmtId="174" formatCode="_(* #,##0.0_);_(* \(#,##0.0\);_(* &quot;-&quot;??_);_(@_)"/>
    <numFmt numFmtId="175" formatCode="00000"/>
    <numFmt numFmtId="176" formatCode="&quot;Yes&quot;;&quot;Yes&quot;;&quot;No&quot;"/>
    <numFmt numFmtId="177" formatCode="&quot;True&quot;;&quot;True&quot;;&quot;False&quot;"/>
    <numFmt numFmtId="178" formatCode="&quot;On&quot;;&quot;On&quot;;&quot;Off&quot;"/>
    <numFmt numFmtId="179" formatCode="[$€-2]\ #,##0.00_);[Red]\([$€-2]\ #,##0.00\)"/>
  </numFmts>
  <fonts count="59">
    <font>
      <sz val="10"/>
      <name val="Arial"/>
      <family val="0"/>
    </font>
    <font>
      <b/>
      <sz val="9"/>
      <color indexed="8"/>
      <name val="Book Antiqua"/>
      <family val="1"/>
    </font>
    <font>
      <sz val="9"/>
      <color indexed="8"/>
      <name val="Book Antiqua"/>
      <family val="1"/>
    </font>
    <font>
      <b/>
      <sz val="8"/>
      <name val="Tahoma"/>
      <family val="2"/>
    </font>
    <font>
      <sz val="8"/>
      <name val="Tahoma"/>
      <family val="2"/>
    </font>
    <font>
      <sz val="8"/>
      <name val="Arial"/>
      <family val="2"/>
    </font>
    <font>
      <b/>
      <sz val="8"/>
      <color indexed="8"/>
      <name val="Book Antiqua"/>
      <family val="1"/>
    </font>
    <font>
      <sz val="8"/>
      <name val="Book Antiqua"/>
      <family val="1"/>
    </font>
    <font>
      <sz val="8"/>
      <color indexed="8"/>
      <name val="Book Antiqua"/>
      <family val="1"/>
    </font>
    <font>
      <b/>
      <i/>
      <sz val="9"/>
      <color indexed="8"/>
      <name val="Book Antiqua"/>
      <family val="1"/>
    </font>
    <font>
      <sz val="8"/>
      <color indexed="10"/>
      <name val="Book Antiqua"/>
      <family val="1"/>
    </font>
    <font>
      <b/>
      <sz val="8"/>
      <color indexed="8"/>
      <name val="Franklin Gothic Medium"/>
      <family val="2"/>
    </font>
    <font>
      <sz val="6"/>
      <color indexed="8"/>
      <name val="Book Antiqua"/>
      <family val="1"/>
    </font>
    <font>
      <u val="single"/>
      <sz val="10"/>
      <color indexed="12"/>
      <name val="Arial"/>
      <family val="2"/>
    </font>
    <font>
      <u val="single"/>
      <sz val="10"/>
      <color indexed="36"/>
      <name val="Arial"/>
      <family val="2"/>
    </font>
    <font>
      <i/>
      <sz val="8"/>
      <color indexed="8"/>
      <name val="Book Antiqua"/>
      <family val="1"/>
    </font>
    <font>
      <b/>
      <sz val="8"/>
      <name val="Book Antiqua"/>
      <family val="1"/>
    </font>
    <font>
      <i/>
      <sz val="8"/>
      <name val="Book Antiqua"/>
      <family val="1"/>
    </font>
    <font>
      <sz val="6"/>
      <color indexed="10"/>
      <name val="Book Antiqua"/>
      <family val="1"/>
    </font>
    <font>
      <b/>
      <sz val="10"/>
      <name val="Book Antiqua"/>
      <family val="1"/>
    </font>
    <font>
      <b/>
      <sz val="10"/>
      <color indexed="8"/>
      <name val="Book Antiqua"/>
      <family val="1"/>
    </font>
    <font>
      <sz val="10"/>
      <color indexed="8"/>
      <name val="Book Antiqu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Courier New"/>
      <family val="3"/>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ourier New"/>
      <family val="3"/>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thin"/>
    </border>
    <border>
      <left style="medium"/>
      <right>
        <color indexed="63"/>
      </right>
      <top style="thin"/>
      <bottom style="thin"/>
    </border>
    <border>
      <left>
        <color indexed="63"/>
      </left>
      <right>
        <color indexed="63"/>
      </right>
      <top>
        <color indexed="63"/>
      </top>
      <bottom style="medium"/>
    </border>
    <border>
      <left style="medium"/>
      <right style="medium"/>
      <top>
        <color indexed="63"/>
      </top>
      <bottom style="medium"/>
    </border>
    <border>
      <left style="medium"/>
      <right style="medium"/>
      <top style="medium"/>
      <bottom style="thin"/>
    </border>
    <border>
      <left style="medium"/>
      <right style="medium"/>
      <top style="thin"/>
      <bottom style="thin"/>
    </border>
    <border>
      <left>
        <color indexed="63"/>
      </left>
      <right style="medium"/>
      <top style="thin"/>
      <bottom style="thin"/>
    </border>
    <border>
      <left style="medium"/>
      <right>
        <color indexed="63"/>
      </right>
      <top style="thin"/>
      <bottom style="medium"/>
    </border>
    <border>
      <left style="medium"/>
      <right style="medium"/>
      <top style="thin"/>
      <bottom style="medium"/>
    </border>
    <border>
      <left>
        <color indexed="63"/>
      </left>
      <right style="medium"/>
      <top style="thin"/>
      <bottom style="mediu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thin"/>
      <bottom>
        <color indexed="63"/>
      </bottom>
    </border>
    <border>
      <left style="thin"/>
      <right style="thin"/>
      <top style="medium"/>
      <bottom style="thin"/>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medium"/>
      <top>
        <color indexed="63"/>
      </top>
      <bottom style="thin"/>
    </border>
    <border>
      <left style="medium"/>
      <right>
        <color indexed="63"/>
      </right>
      <top>
        <color indexed="63"/>
      </top>
      <bottom style="thin"/>
    </border>
    <border>
      <left style="medium"/>
      <right>
        <color indexed="63"/>
      </right>
      <top style="thin"/>
      <bottom>
        <color indexed="63"/>
      </bottom>
    </border>
    <border>
      <left>
        <color indexed="63"/>
      </left>
      <right style="medium"/>
      <top style="medium"/>
      <bottom style="thin"/>
    </border>
    <border>
      <left>
        <color indexed="63"/>
      </left>
      <right style="medium"/>
      <top>
        <color indexed="63"/>
      </top>
      <bottom style="thin"/>
    </border>
    <border>
      <left style="medium"/>
      <right style="thin"/>
      <top style="medium"/>
      <bottom style="thin"/>
    </border>
    <border>
      <left>
        <color indexed="63"/>
      </left>
      <right>
        <color indexed="63"/>
      </right>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14"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3"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21">
    <xf numFmtId="0" fontId="0" fillId="0" borderId="0" xfId="0" applyAlignment="1">
      <alignment/>
    </xf>
    <xf numFmtId="0" fontId="2" fillId="0" borderId="0" xfId="0" applyNumberFormat="1" applyFont="1" applyBorder="1" applyAlignment="1">
      <alignment horizontal="left" vertical="center"/>
    </xf>
    <xf numFmtId="0" fontId="9" fillId="0" borderId="0" xfId="0" applyNumberFormat="1" applyFont="1" applyBorder="1" applyAlignment="1">
      <alignment horizontal="left" vertical="center"/>
    </xf>
    <xf numFmtId="0" fontId="1" fillId="0" borderId="0" xfId="42" applyNumberFormat="1" applyFont="1" applyBorder="1" applyAlignment="1">
      <alignment horizontal="left" vertical="center"/>
    </xf>
    <xf numFmtId="0" fontId="8" fillId="0" borderId="0" xfId="0" applyNumberFormat="1" applyFont="1" applyAlignment="1">
      <alignment horizontal="left" vertical="center"/>
    </xf>
    <xf numFmtId="0" fontId="12" fillId="0" borderId="0" xfId="0" applyNumberFormat="1" applyFont="1" applyBorder="1" applyAlignment="1">
      <alignment horizontal="left" vertical="center"/>
    </xf>
    <xf numFmtId="0" fontId="1" fillId="0" borderId="0" xfId="0" applyNumberFormat="1" applyFont="1" applyBorder="1" applyAlignment="1">
      <alignment horizontal="left" vertical="center" wrapText="1"/>
    </xf>
    <xf numFmtId="0" fontId="8" fillId="0" borderId="0" xfId="0" applyNumberFormat="1" applyFont="1" applyBorder="1" applyAlignment="1">
      <alignment horizontal="left" vertical="center"/>
    </xf>
    <xf numFmtId="0" fontId="8" fillId="0" borderId="10" xfId="0" applyNumberFormat="1" applyFont="1" applyBorder="1" applyAlignment="1">
      <alignment horizontal="left" vertical="justify" wrapText="1"/>
    </xf>
    <xf numFmtId="0" fontId="8" fillId="0" borderId="11" xfId="0" applyNumberFormat="1" applyFont="1" applyBorder="1" applyAlignment="1">
      <alignment horizontal="left" vertical="justify" wrapText="1"/>
    </xf>
    <xf numFmtId="0" fontId="15" fillId="0" borderId="11" xfId="0" applyNumberFormat="1" applyFont="1" applyBorder="1" applyAlignment="1">
      <alignment horizontal="left" vertical="justify" wrapText="1"/>
    </xf>
    <xf numFmtId="0" fontId="6" fillId="33" borderId="11" xfId="0" applyNumberFormat="1" applyFont="1" applyFill="1" applyBorder="1" applyAlignment="1">
      <alignment horizontal="left" vertical="justify" wrapText="1"/>
    </xf>
    <xf numFmtId="0" fontId="8" fillId="0" borderId="0" xfId="0" applyNumberFormat="1" applyFont="1" applyBorder="1" applyAlignment="1">
      <alignment horizontal="left" vertical="center" wrapText="1"/>
    </xf>
    <xf numFmtId="0" fontId="11" fillId="0" borderId="12" xfId="0" applyNumberFormat="1" applyFont="1" applyBorder="1" applyAlignment="1">
      <alignment vertical="center"/>
    </xf>
    <xf numFmtId="0" fontId="8" fillId="0" borderId="0" xfId="0" applyNumberFormat="1" applyFont="1" applyAlignment="1">
      <alignment horizontal="left" vertical="center" wrapText="1"/>
    </xf>
    <xf numFmtId="0" fontId="6" fillId="0" borderId="13" xfId="0" applyNumberFormat="1" applyFont="1" applyFill="1" applyBorder="1" applyAlignment="1">
      <alignment horizontal="center" vertical="center" wrapText="1"/>
    </xf>
    <xf numFmtId="0" fontId="6" fillId="0" borderId="10" xfId="0" applyNumberFormat="1" applyFont="1" applyBorder="1" applyAlignment="1">
      <alignment horizontal="center" vertical="center"/>
    </xf>
    <xf numFmtId="0" fontId="6" fillId="0" borderId="14" xfId="0" applyNumberFormat="1" applyFont="1" applyBorder="1" applyAlignment="1">
      <alignment horizontal="center" vertical="center"/>
    </xf>
    <xf numFmtId="0" fontId="6" fillId="0" borderId="11" xfId="0" applyNumberFormat="1" applyFont="1" applyBorder="1" applyAlignment="1">
      <alignment horizontal="center" vertical="center"/>
    </xf>
    <xf numFmtId="0" fontId="6" fillId="0" borderId="15" xfId="0" applyNumberFormat="1" applyFont="1" applyBorder="1" applyAlignment="1">
      <alignment horizontal="center" vertical="center"/>
    </xf>
    <xf numFmtId="171" fontId="8" fillId="0" borderId="16" xfId="42" applyFont="1" applyBorder="1" applyAlignment="1">
      <alignment horizontal="left" vertical="center"/>
    </xf>
    <xf numFmtId="0" fontId="8" fillId="0" borderId="15" xfId="0" applyNumberFormat="1" applyFont="1" applyBorder="1" applyAlignment="1">
      <alignment horizontal="left" vertical="center"/>
    </xf>
    <xf numFmtId="0" fontId="8" fillId="0" borderId="11" xfId="42" applyNumberFormat="1" applyFont="1" applyBorder="1" applyAlignment="1">
      <alignment horizontal="center" vertical="center"/>
    </xf>
    <xf numFmtId="0" fontId="8" fillId="0" borderId="11" xfId="0" applyNumberFormat="1" applyFont="1" applyBorder="1" applyAlignment="1">
      <alignment horizontal="center" vertical="center"/>
    </xf>
    <xf numFmtId="0" fontId="6" fillId="33" borderId="11" xfId="0" applyNumberFormat="1" applyFont="1" applyFill="1" applyBorder="1" applyAlignment="1">
      <alignment horizontal="center" vertical="center"/>
    </xf>
    <xf numFmtId="0" fontId="8" fillId="33" borderId="15" xfId="0" applyNumberFormat="1" applyFont="1" applyFill="1" applyBorder="1" applyAlignment="1">
      <alignment horizontal="left" vertical="center"/>
    </xf>
    <xf numFmtId="0" fontId="8" fillId="0" borderId="17" xfId="0" applyNumberFormat="1" applyFont="1" applyBorder="1" applyAlignment="1">
      <alignment horizontal="center"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xf>
    <xf numFmtId="171" fontId="8" fillId="0" borderId="19" xfId="42" applyFont="1" applyBorder="1" applyAlignment="1">
      <alignment horizontal="left" vertical="center"/>
    </xf>
    <xf numFmtId="0" fontId="7" fillId="0" borderId="0" xfId="42" applyNumberFormat="1" applyFont="1" applyBorder="1" applyAlignment="1">
      <alignment horizontal="left" vertical="justify" wrapText="1"/>
    </xf>
    <xf numFmtId="0" fontId="6" fillId="0" borderId="20" xfId="0" applyNumberFormat="1" applyFont="1" applyBorder="1" applyAlignment="1">
      <alignment horizontal="center" vertical="center"/>
    </xf>
    <xf numFmtId="0" fontId="7" fillId="0" borderId="21" xfId="0" applyNumberFormat="1" applyFont="1" applyBorder="1" applyAlignment="1">
      <alignment horizontal="left" vertical="justify" wrapText="1"/>
    </xf>
    <xf numFmtId="0" fontId="8" fillId="0" borderId="20" xfId="0" applyNumberFormat="1" applyFont="1" applyBorder="1" applyAlignment="1">
      <alignment horizontal="left" vertical="justify" wrapText="1"/>
    </xf>
    <xf numFmtId="0" fontId="7" fillId="0" borderId="22" xfId="0" applyNumberFormat="1" applyFont="1" applyBorder="1" applyAlignment="1">
      <alignment horizontal="left" vertical="justify" wrapText="1"/>
    </xf>
    <xf numFmtId="0" fontId="8" fillId="0" borderId="20" xfId="42" applyNumberFormat="1" applyFont="1" applyBorder="1" applyAlignment="1">
      <alignment horizontal="left" vertical="justify" wrapText="1"/>
    </xf>
    <xf numFmtId="0" fontId="8" fillId="0" borderId="21" xfId="42" applyNumberFormat="1" applyFont="1" applyBorder="1" applyAlignment="1">
      <alignment horizontal="left" vertical="justify" wrapText="1"/>
    </xf>
    <xf numFmtId="0" fontId="16" fillId="0" borderId="13" xfId="0" applyNumberFormat="1" applyFont="1" applyBorder="1" applyAlignment="1">
      <alignment horizontal="center" vertical="justify" wrapText="1"/>
    </xf>
    <xf numFmtId="0" fontId="6" fillId="33" borderId="15" xfId="0" applyNumberFormat="1" applyFont="1" applyFill="1" applyBorder="1" applyAlignment="1">
      <alignment horizontal="center" vertical="center"/>
    </xf>
    <xf numFmtId="173" fontId="6" fillId="0" borderId="14" xfId="42" applyNumberFormat="1" applyFont="1" applyBorder="1" applyAlignment="1">
      <alignment horizontal="left" vertical="center"/>
    </xf>
    <xf numFmtId="173" fontId="8" fillId="0" borderId="16" xfId="42" applyNumberFormat="1" applyFont="1" applyBorder="1" applyAlignment="1">
      <alignment horizontal="left" vertical="center"/>
    </xf>
    <xf numFmtId="173" fontId="6" fillId="0" borderId="16" xfId="42" applyNumberFormat="1" applyFont="1" applyBorder="1" applyAlignment="1">
      <alignment horizontal="left" vertical="center"/>
    </xf>
    <xf numFmtId="173" fontId="8" fillId="0" borderId="16" xfId="42" applyNumberFormat="1" applyFont="1" applyFill="1" applyBorder="1" applyAlignment="1">
      <alignment horizontal="left" vertical="center"/>
    </xf>
    <xf numFmtId="173" fontId="6" fillId="0" borderId="16" xfId="42" applyNumberFormat="1" applyFont="1" applyFill="1" applyBorder="1" applyAlignment="1">
      <alignment horizontal="left" vertical="center"/>
    </xf>
    <xf numFmtId="3" fontId="6" fillId="0" borderId="16" xfId="42" applyNumberFormat="1" applyFont="1" applyBorder="1" applyAlignment="1">
      <alignment horizontal="right" vertical="center" wrapText="1"/>
    </xf>
    <xf numFmtId="3" fontId="6" fillId="33" borderId="23" xfId="42" applyNumberFormat="1" applyFont="1" applyFill="1" applyBorder="1" applyAlignment="1">
      <alignment horizontal="right" vertical="center" wrapText="1"/>
    </xf>
    <xf numFmtId="3" fontId="8" fillId="0" borderId="16" xfId="42" applyNumberFormat="1" applyFont="1" applyBorder="1" applyAlignment="1">
      <alignment horizontal="right" vertical="center"/>
    </xf>
    <xf numFmtId="3" fontId="6" fillId="0" borderId="16" xfId="42" applyNumberFormat="1" applyFont="1" applyBorder="1" applyAlignment="1">
      <alignment horizontal="right" vertical="center"/>
    </xf>
    <xf numFmtId="3" fontId="6" fillId="33" borderId="16" xfId="42" applyNumberFormat="1" applyFont="1" applyFill="1" applyBorder="1" applyAlignment="1">
      <alignment horizontal="right" vertical="center"/>
    </xf>
    <xf numFmtId="3" fontId="8" fillId="0" borderId="16" xfId="42" applyNumberFormat="1" applyFont="1" applyFill="1" applyBorder="1" applyAlignment="1">
      <alignment horizontal="right" vertical="center"/>
    </xf>
    <xf numFmtId="0" fontId="8" fillId="0" borderId="0" xfId="0" applyNumberFormat="1" applyFont="1" applyBorder="1" applyAlignment="1">
      <alignment horizontal="center" vertical="center"/>
    </xf>
    <xf numFmtId="171" fontId="8" fillId="0" borderId="0" xfId="42" applyFont="1" applyBorder="1" applyAlignment="1">
      <alignment horizontal="left" vertical="center"/>
    </xf>
    <xf numFmtId="0" fontId="6" fillId="0" borderId="24" xfId="0" applyNumberFormat="1" applyFont="1" applyBorder="1" applyAlignment="1">
      <alignment horizontal="left" vertical="center"/>
    </xf>
    <xf numFmtId="0" fontId="6" fillId="0" borderId="25" xfId="0" applyNumberFormat="1" applyFont="1" applyBorder="1" applyAlignment="1">
      <alignment horizontal="left" vertical="center"/>
    </xf>
    <xf numFmtId="0" fontId="6" fillId="0" borderId="26" xfId="0" applyNumberFormat="1" applyFont="1" applyBorder="1" applyAlignment="1">
      <alignment horizontal="center" vertical="center"/>
    </xf>
    <xf numFmtId="0" fontId="6" fillId="0" borderId="25" xfId="0" applyNumberFormat="1" applyFont="1" applyFill="1" applyBorder="1" applyAlignment="1">
      <alignment horizontal="left" vertical="center" wrapText="1"/>
    </xf>
    <xf numFmtId="0" fontId="8" fillId="0" borderId="25" xfId="42" applyNumberFormat="1" applyFont="1" applyBorder="1" applyAlignment="1">
      <alignment horizontal="left" vertical="center" wrapText="1"/>
    </xf>
    <xf numFmtId="3" fontId="8" fillId="0" borderId="25" xfId="42" applyNumberFormat="1" applyFont="1" applyBorder="1" applyAlignment="1">
      <alignment horizontal="right" vertical="center" wrapText="1"/>
    </xf>
    <xf numFmtId="0" fontId="8" fillId="0" borderId="26" xfId="0" applyNumberFormat="1" applyFont="1" applyBorder="1" applyAlignment="1">
      <alignment horizontal="center" vertical="center"/>
    </xf>
    <xf numFmtId="0" fontId="8" fillId="0" borderId="25" xfId="0" applyNumberFormat="1" applyFont="1" applyFill="1" applyBorder="1" applyAlignment="1">
      <alignment horizontal="left" vertical="center" wrapText="1"/>
    </xf>
    <xf numFmtId="3" fontId="8" fillId="0" borderId="25" xfId="42" applyNumberFormat="1" applyFont="1" applyFill="1" applyBorder="1" applyAlignment="1">
      <alignment horizontal="right" vertical="center" wrapText="1"/>
    </xf>
    <xf numFmtId="0" fontId="8" fillId="0" borderId="25" xfId="0" applyNumberFormat="1" applyFont="1" applyBorder="1" applyAlignment="1">
      <alignment horizontal="left" vertical="center"/>
    </xf>
    <xf numFmtId="3" fontId="8" fillId="0" borderId="25" xfId="42" applyNumberFormat="1" applyFont="1" applyBorder="1" applyAlignment="1">
      <alignment horizontal="right" vertical="center"/>
    </xf>
    <xf numFmtId="3" fontId="6" fillId="0" borderId="25" xfId="42" applyNumberFormat="1" applyFont="1" applyBorder="1" applyAlignment="1">
      <alignment horizontal="right" vertical="center"/>
    </xf>
    <xf numFmtId="3" fontId="2" fillId="0" borderId="25" xfId="42" applyNumberFormat="1" applyFont="1" applyFill="1" applyBorder="1" applyAlignment="1">
      <alignment horizontal="right" vertical="center" wrapText="1"/>
    </xf>
    <xf numFmtId="3" fontId="8" fillId="0" borderId="25" xfId="42" applyNumberFormat="1" applyFont="1" applyFill="1" applyBorder="1" applyAlignment="1">
      <alignment horizontal="right" vertical="center"/>
    </xf>
    <xf numFmtId="0" fontId="6" fillId="0" borderId="27" xfId="0" applyNumberFormat="1" applyFont="1" applyBorder="1" applyAlignment="1">
      <alignment horizontal="center" vertical="center"/>
    </xf>
    <xf numFmtId="0" fontId="6" fillId="0" borderId="28" xfId="0" applyNumberFormat="1" applyFont="1" applyFill="1" applyBorder="1" applyAlignment="1">
      <alignment horizontal="left" vertical="center" wrapText="1"/>
    </xf>
    <xf numFmtId="0" fontId="1" fillId="0" borderId="28" xfId="0" applyNumberFormat="1" applyFont="1" applyBorder="1" applyAlignment="1">
      <alignment horizontal="center" vertical="center"/>
    </xf>
    <xf numFmtId="3" fontId="6" fillId="0" borderId="28" xfId="42" applyNumberFormat="1" applyFont="1" applyBorder="1" applyAlignment="1">
      <alignment horizontal="right" vertical="center"/>
    </xf>
    <xf numFmtId="3" fontId="6" fillId="33" borderId="15" xfId="42" applyNumberFormat="1" applyFont="1" applyFill="1" applyBorder="1" applyAlignment="1">
      <alignment horizontal="right" vertical="center" wrapText="1"/>
    </xf>
    <xf numFmtId="173" fontId="0" fillId="0" borderId="0" xfId="0" applyNumberFormat="1" applyAlignment="1">
      <alignment/>
    </xf>
    <xf numFmtId="3" fontId="6" fillId="0" borderId="14" xfId="0" applyNumberFormat="1" applyFont="1" applyBorder="1" applyAlignment="1">
      <alignment horizontal="center" vertical="center" wrapText="1"/>
    </xf>
    <xf numFmtId="3" fontId="6" fillId="0" borderId="29" xfId="0" applyNumberFormat="1" applyFont="1" applyBorder="1" applyAlignment="1">
      <alignment horizontal="center" vertical="center" wrapText="1"/>
    </xf>
    <xf numFmtId="3" fontId="7" fillId="0" borderId="29" xfId="0" applyNumberFormat="1" applyFont="1" applyBorder="1" applyAlignment="1">
      <alignment horizontal="left" vertical="center" wrapText="1"/>
    </xf>
    <xf numFmtId="3" fontId="6" fillId="0" borderId="15" xfId="0" applyNumberFormat="1" applyFont="1" applyBorder="1" applyAlignment="1">
      <alignment horizontal="center" vertical="center" wrapText="1"/>
    </xf>
    <xf numFmtId="3" fontId="16" fillId="0" borderId="15" xfId="0" applyNumberFormat="1" applyFont="1" applyBorder="1" applyAlignment="1">
      <alignment horizontal="left" vertical="center" wrapText="1"/>
    </xf>
    <xf numFmtId="3" fontId="7" fillId="0" borderId="15" xfId="0" applyNumberFormat="1" applyFont="1" applyBorder="1" applyAlignment="1">
      <alignment horizontal="left" vertical="center" wrapText="1"/>
    </xf>
    <xf numFmtId="3" fontId="8" fillId="0" borderId="15" xfId="0" applyNumberFormat="1" applyFont="1" applyBorder="1" applyAlignment="1">
      <alignment horizontal="center" vertical="center" wrapText="1"/>
    </xf>
    <xf numFmtId="3" fontId="8" fillId="33" borderId="15" xfId="0" applyNumberFormat="1" applyFont="1" applyFill="1" applyBorder="1" applyAlignment="1">
      <alignment horizontal="center" vertical="center" wrapText="1"/>
    </xf>
    <xf numFmtId="3" fontId="6" fillId="33" borderId="15" xfId="0" applyNumberFormat="1" applyFont="1" applyFill="1" applyBorder="1" applyAlignment="1">
      <alignment horizontal="center" vertical="center" wrapText="1"/>
    </xf>
    <xf numFmtId="3" fontId="15" fillId="33" borderId="15" xfId="0" applyNumberFormat="1" applyFont="1" applyFill="1" applyBorder="1" applyAlignment="1">
      <alignment horizontal="center" vertical="center" wrapText="1"/>
    </xf>
    <xf numFmtId="3" fontId="15" fillId="0" borderId="15" xfId="0" applyNumberFormat="1" applyFont="1" applyBorder="1" applyAlignment="1">
      <alignment horizontal="center" vertical="center" wrapText="1"/>
    </xf>
    <xf numFmtId="3" fontId="7" fillId="0" borderId="15" xfId="0" applyNumberFormat="1" applyFont="1" applyBorder="1" applyAlignment="1">
      <alignment horizontal="left" vertical="center"/>
    </xf>
    <xf numFmtId="3" fontId="6" fillId="0" borderId="10" xfId="0" applyNumberFormat="1" applyFont="1" applyBorder="1" applyAlignment="1">
      <alignment horizontal="center" vertical="center" wrapText="1"/>
    </xf>
    <xf numFmtId="3" fontId="6" fillId="0" borderId="30" xfId="0" applyNumberFormat="1" applyFont="1" applyBorder="1" applyAlignment="1">
      <alignment horizontal="center" vertical="center" wrapText="1"/>
    </xf>
    <xf numFmtId="3" fontId="6" fillId="0" borderId="30" xfId="0" applyNumberFormat="1" applyFont="1" applyBorder="1" applyAlignment="1">
      <alignment horizontal="left" vertical="center" wrapText="1"/>
    </xf>
    <xf numFmtId="3" fontId="6" fillId="0" borderId="11" xfId="0" applyNumberFormat="1" applyFont="1" applyBorder="1" applyAlignment="1">
      <alignment horizontal="center" vertical="center" wrapText="1"/>
    </xf>
    <xf numFmtId="3" fontId="6" fillId="0" borderId="11" xfId="0" applyNumberFormat="1" applyFont="1" applyBorder="1" applyAlignment="1">
      <alignment horizontal="left" vertical="center" wrapText="1"/>
    </xf>
    <xf numFmtId="3" fontId="8" fillId="0" borderId="11" xfId="0" applyNumberFormat="1" applyFont="1" applyBorder="1" applyAlignment="1">
      <alignment horizontal="center" vertical="center" wrapText="1"/>
    </xf>
    <xf numFmtId="3" fontId="15" fillId="0" borderId="11" xfId="0" applyNumberFormat="1" applyFont="1" applyBorder="1" applyAlignment="1">
      <alignment horizontal="left" vertical="center" wrapText="1"/>
    </xf>
    <xf numFmtId="3" fontId="8" fillId="33" borderId="11" xfId="0" applyNumberFormat="1" applyFont="1" applyFill="1" applyBorder="1" applyAlignment="1">
      <alignment horizontal="center" vertical="center" wrapText="1"/>
    </xf>
    <xf numFmtId="3" fontId="6" fillId="33" borderId="11" xfId="0" applyNumberFormat="1" applyFont="1" applyFill="1" applyBorder="1" applyAlignment="1">
      <alignment horizontal="left" vertical="center" wrapText="1"/>
    </xf>
    <xf numFmtId="3" fontId="15" fillId="33" borderId="11" xfId="0" applyNumberFormat="1" applyFont="1" applyFill="1" applyBorder="1" applyAlignment="1">
      <alignment horizontal="center" vertical="center" wrapText="1"/>
    </xf>
    <xf numFmtId="3" fontId="6" fillId="33" borderId="11" xfId="0" applyNumberFormat="1" applyFont="1" applyFill="1" applyBorder="1" applyAlignment="1">
      <alignment horizontal="center" vertical="center" wrapText="1"/>
    </xf>
    <xf numFmtId="3" fontId="8" fillId="0" borderId="11" xfId="0" applyNumberFormat="1" applyFont="1" applyBorder="1" applyAlignment="1">
      <alignment horizontal="left" vertical="center" wrapText="1"/>
    </xf>
    <xf numFmtId="3" fontId="15" fillId="33" borderId="11" xfId="0" applyNumberFormat="1" applyFont="1" applyFill="1" applyBorder="1" applyAlignment="1">
      <alignment horizontal="left" vertical="center" wrapText="1"/>
    </xf>
    <xf numFmtId="3" fontId="6" fillId="33" borderId="17" xfId="0" applyNumberFormat="1" applyFont="1" applyFill="1" applyBorder="1" applyAlignment="1">
      <alignment horizontal="center" vertical="center" wrapText="1"/>
    </xf>
    <xf numFmtId="3" fontId="6" fillId="0" borderId="10" xfId="0" applyNumberFormat="1" applyFont="1" applyBorder="1" applyAlignment="1">
      <alignment horizontal="left" vertical="center" wrapText="1"/>
    </xf>
    <xf numFmtId="3" fontId="6" fillId="33" borderId="31" xfId="0" applyNumberFormat="1" applyFont="1" applyFill="1" applyBorder="1" applyAlignment="1">
      <alignment horizontal="center" vertical="center" wrapText="1"/>
    </xf>
    <xf numFmtId="3" fontId="6" fillId="0" borderId="14" xfId="0" applyNumberFormat="1" applyFont="1" applyBorder="1" applyAlignment="1">
      <alignment horizontal="right" vertical="center" wrapText="1"/>
    </xf>
    <xf numFmtId="3" fontId="6" fillId="0" borderId="14" xfId="42" applyNumberFormat="1" applyFont="1" applyBorder="1" applyAlignment="1">
      <alignment horizontal="right" vertical="center" wrapText="1"/>
    </xf>
    <xf numFmtId="3" fontId="6" fillId="0" borderId="29" xfId="0" applyNumberFormat="1" applyFont="1" applyBorder="1" applyAlignment="1">
      <alignment horizontal="right" vertical="center" wrapText="1"/>
    </xf>
    <xf numFmtId="3" fontId="6" fillId="0" borderId="29" xfId="42" applyNumberFormat="1" applyFont="1" applyBorder="1" applyAlignment="1">
      <alignment horizontal="right" vertical="center" wrapText="1"/>
    </xf>
    <xf numFmtId="3" fontId="6" fillId="0" borderId="15" xfId="0" applyNumberFormat="1" applyFont="1" applyBorder="1" applyAlignment="1">
      <alignment horizontal="right" vertical="center" wrapText="1"/>
    </xf>
    <xf numFmtId="3" fontId="6" fillId="0" borderId="15" xfId="42" applyNumberFormat="1" applyFont="1" applyBorder="1" applyAlignment="1">
      <alignment horizontal="right" vertical="center" wrapText="1"/>
    </xf>
    <xf numFmtId="3" fontId="8" fillId="0" borderId="15" xfId="42" applyNumberFormat="1" applyFont="1" applyBorder="1" applyAlignment="1">
      <alignment horizontal="right" vertical="center" wrapText="1"/>
    </xf>
    <xf numFmtId="3" fontId="6" fillId="33" borderId="15" xfId="0" applyNumberFormat="1" applyFont="1" applyFill="1" applyBorder="1" applyAlignment="1">
      <alignment horizontal="right" vertical="center" wrapText="1"/>
    </xf>
    <xf numFmtId="3" fontId="15" fillId="33" borderId="15" xfId="42" applyNumberFormat="1" applyFont="1" applyFill="1" applyBorder="1" applyAlignment="1">
      <alignment horizontal="right" vertical="center" wrapText="1"/>
    </xf>
    <xf numFmtId="3" fontId="6" fillId="0" borderId="13" xfId="0" applyNumberFormat="1" applyFont="1" applyFill="1" applyBorder="1" applyAlignment="1">
      <alignment horizontal="right" vertical="center" wrapText="1"/>
    </xf>
    <xf numFmtId="3" fontId="6" fillId="0" borderId="32" xfId="42" applyNumberFormat="1" applyFont="1" applyBorder="1" applyAlignment="1">
      <alignment horizontal="right" vertical="center" wrapText="1"/>
    </xf>
    <xf numFmtId="3" fontId="6" fillId="0" borderId="33" xfId="42" applyNumberFormat="1" applyFont="1" applyBorder="1" applyAlignment="1">
      <alignment horizontal="right" vertical="center" wrapText="1"/>
    </xf>
    <xf numFmtId="3" fontId="8" fillId="0" borderId="16" xfId="42" applyNumberFormat="1" applyFont="1" applyBorder="1" applyAlignment="1">
      <alignment horizontal="right" vertical="center" wrapText="1"/>
    </xf>
    <xf numFmtId="3" fontId="6" fillId="33" borderId="16" xfId="42" applyNumberFormat="1" applyFont="1" applyFill="1" applyBorder="1" applyAlignment="1">
      <alignment horizontal="right" vertical="center" wrapText="1"/>
    </xf>
    <xf numFmtId="3" fontId="15" fillId="33" borderId="16" xfId="42" applyNumberFormat="1" applyFont="1" applyFill="1" applyBorder="1" applyAlignment="1">
      <alignment horizontal="right" vertical="center" wrapText="1"/>
    </xf>
    <xf numFmtId="3" fontId="6" fillId="33" borderId="18" xfId="0" applyNumberFormat="1" applyFont="1" applyFill="1" applyBorder="1" applyAlignment="1">
      <alignment horizontal="right" vertical="center" wrapText="1"/>
    </xf>
    <xf numFmtId="3" fontId="6" fillId="33" borderId="19" xfId="42" applyNumberFormat="1" applyFont="1" applyFill="1" applyBorder="1" applyAlignment="1">
      <alignment horizontal="right" vertical="center" wrapText="1"/>
    </xf>
    <xf numFmtId="3" fontId="16" fillId="0" borderId="14" xfId="0" applyNumberFormat="1" applyFont="1" applyBorder="1" applyAlignment="1">
      <alignment horizontal="left" vertical="center" wrapText="1"/>
    </xf>
    <xf numFmtId="3" fontId="17" fillId="33" borderId="15" xfId="0" applyNumberFormat="1" applyFont="1" applyFill="1" applyBorder="1" applyAlignment="1">
      <alignment horizontal="left" vertical="center" wrapText="1"/>
    </xf>
    <xf numFmtId="3" fontId="16" fillId="33" borderId="15" xfId="0" applyNumberFormat="1" applyFont="1" applyFill="1" applyBorder="1" applyAlignment="1">
      <alignment horizontal="left" vertical="center" wrapText="1"/>
    </xf>
    <xf numFmtId="3" fontId="6" fillId="33" borderId="17" xfId="0" applyNumberFormat="1" applyFont="1" applyFill="1" applyBorder="1" applyAlignment="1">
      <alignment horizontal="left" vertical="center" wrapText="1"/>
    </xf>
    <xf numFmtId="3" fontId="6" fillId="33" borderId="31" xfId="0" applyNumberFormat="1" applyFont="1" applyFill="1" applyBorder="1" applyAlignment="1">
      <alignment horizontal="left" vertical="center" wrapText="1"/>
    </xf>
    <xf numFmtId="0" fontId="0" fillId="0" borderId="0" xfId="0" applyAlignment="1">
      <alignment horizontal="left"/>
    </xf>
    <xf numFmtId="0" fontId="8" fillId="0" borderId="0" xfId="0" applyNumberFormat="1" applyFont="1" applyAlignment="1">
      <alignment horizontal="center" vertical="center" wrapText="1"/>
    </xf>
    <xf numFmtId="0" fontId="0" fillId="0" borderId="0" xfId="0" applyAlignment="1">
      <alignment horizontal="center"/>
    </xf>
    <xf numFmtId="0" fontId="7" fillId="0" borderId="0" xfId="42" applyNumberFormat="1" applyFont="1" applyBorder="1" applyAlignment="1">
      <alignment horizontal="center" vertical="justify" wrapText="1"/>
    </xf>
    <xf numFmtId="0" fontId="8" fillId="0" borderId="0" xfId="0" applyNumberFormat="1" applyFont="1" applyAlignment="1">
      <alignment horizontal="center" vertical="center"/>
    </xf>
    <xf numFmtId="0" fontId="8" fillId="0" borderId="34" xfId="0" applyNumberFormat="1" applyFont="1" applyBorder="1" applyAlignment="1">
      <alignment horizontal="center" vertical="center"/>
    </xf>
    <xf numFmtId="3" fontId="0" fillId="0" borderId="0" xfId="0" applyNumberFormat="1" applyAlignment="1">
      <alignment/>
    </xf>
    <xf numFmtId="173" fontId="8" fillId="0" borderId="16" xfId="42" applyNumberFormat="1" applyFont="1" applyBorder="1" applyAlignment="1">
      <alignment horizontal="center" vertical="center"/>
    </xf>
    <xf numFmtId="3" fontId="6" fillId="33" borderId="16" xfId="42" applyNumberFormat="1" applyFont="1" applyFill="1" applyBorder="1" applyAlignment="1">
      <alignment horizontal="center" vertical="center"/>
    </xf>
    <xf numFmtId="1" fontId="6" fillId="0" borderId="16" xfId="42" applyNumberFormat="1" applyFont="1" applyFill="1" applyBorder="1" applyAlignment="1">
      <alignment horizontal="center" vertical="center"/>
    </xf>
    <xf numFmtId="3" fontId="6" fillId="0" borderId="25" xfId="42" applyNumberFormat="1" applyFont="1" applyBorder="1" applyAlignment="1">
      <alignment horizontal="right" vertical="center" wrapText="1"/>
    </xf>
    <xf numFmtId="3" fontId="8" fillId="0" borderId="0" xfId="0" applyNumberFormat="1" applyFont="1" applyAlignment="1">
      <alignment horizontal="left" vertical="center"/>
    </xf>
    <xf numFmtId="3" fontId="8" fillId="0" borderId="16" xfId="42" applyNumberFormat="1" applyFont="1" applyFill="1" applyBorder="1" applyAlignment="1">
      <alignment horizontal="right" wrapText="1"/>
    </xf>
    <xf numFmtId="0" fontId="6" fillId="0" borderId="11" xfId="0" applyNumberFormat="1" applyFont="1" applyBorder="1" applyAlignment="1">
      <alignment horizontal="left" vertical="justify" wrapText="1"/>
    </xf>
    <xf numFmtId="3" fontId="8" fillId="0" borderId="16" xfId="42" applyNumberFormat="1" applyFont="1" applyBorder="1" applyAlignment="1">
      <alignment horizontal="center" vertical="center"/>
    </xf>
    <xf numFmtId="0" fontId="0" fillId="0" borderId="0" xfId="0" applyFont="1" applyAlignment="1">
      <alignment/>
    </xf>
    <xf numFmtId="0" fontId="16" fillId="0" borderId="0" xfId="0" applyFont="1" applyAlignment="1">
      <alignment/>
    </xf>
    <xf numFmtId="3" fontId="6" fillId="0" borderId="35" xfId="0" applyNumberFormat="1" applyFont="1" applyFill="1" applyBorder="1" applyAlignment="1">
      <alignment horizontal="center" vertical="center" wrapText="1"/>
    </xf>
    <xf numFmtId="3" fontId="16" fillId="0" borderId="15" xfId="0" applyNumberFormat="1" applyFont="1" applyFill="1" applyBorder="1" applyAlignment="1">
      <alignment horizontal="left" vertical="center" wrapText="1"/>
    </xf>
    <xf numFmtId="3" fontId="6" fillId="0" borderId="15" xfId="0" applyNumberFormat="1" applyFont="1" applyFill="1" applyBorder="1" applyAlignment="1">
      <alignment horizontal="right" vertical="center" wrapText="1"/>
    </xf>
    <xf numFmtId="3" fontId="6" fillId="0" borderId="15" xfId="42" applyNumberFormat="1" applyFont="1" applyFill="1" applyBorder="1" applyAlignment="1">
      <alignment horizontal="right" vertical="center" wrapText="1"/>
    </xf>
    <xf numFmtId="3" fontId="6" fillId="0" borderId="35" xfId="42" applyNumberFormat="1" applyFont="1" applyFill="1" applyBorder="1" applyAlignment="1">
      <alignment horizontal="right" vertical="center" wrapText="1"/>
    </xf>
    <xf numFmtId="3" fontId="16" fillId="0" borderId="0" xfId="0" applyNumberFormat="1" applyFont="1" applyAlignment="1">
      <alignment/>
    </xf>
    <xf numFmtId="3" fontId="19" fillId="0" borderId="0" xfId="0" applyNumberFormat="1" applyFont="1" applyAlignment="1">
      <alignment/>
    </xf>
    <xf numFmtId="0" fontId="19" fillId="0" borderId="0" xfId="0" applyFont="1" applyAlignment="1">
      <alignment/>
    </xf>
    <xf numFmtId="3" fontId="20" fillId="0" borderId="0" xfId="0" applyNumberFormat="1" applyFont="1" applyBorder="1" applyAlignment="1">
      <alignment horizontal="left" vertical="center" wrapText="1"/>
    </xf>
    <xf numFmtId="0" fontId="21" fillId="0" borderId="0" xfId="0" applyNumberFormat="1" applyFont="1" applyBorder="1" applyAlignment="1">
      <alignment horizontal="left" vertical="center"/>
    </xf>
    <xf numFmtId="171" fontId="21" fillId="0" borderId="0" xfId="42" applyFont="1" applyBorder="1" applyAlignment="1">
      <alignment horizontal="left" vertical="center"/>
    </xf>
    <xf numFmtId="171" fontId="20" fillId="0" borderId="0" xfId="42" applyFont="1" applyBorder="1" applyAlignment="1">
      <alignment horizontal="left" vertical="center"/>
    </xf>
    <xf numFmtId="3" fontId="20" fillId="0" borderId="0" xfId="0" applyNumberFormat="1" applyFont="1" applyAlignment="1">
      <alignment horizontal="left" vertical="center" wrapText="1"/>
    </xf>
    <xf numFmtId="3" fontId="19" fillId="0" borderId="35" xfId="0" applyNumberFormat="1" applyFont="1" applyFill="1" applyBorder="1" applyAlignment="1">
      <alignment horizontal="left" vertical="center" wrapText="1"/>
    </xf>
    <xf numFmtId="3" fontId="20" fillId="0" borderId="35" xfId="0" applyNumberFormat="1" applyFont="1" applyFill="1" applyBorder="1" applyAlignment="1">
      <alignment horizontal="right" vertical="center" wrapText="1"/>
    </xf>
    <xf numFmtId="3" fontId="20" fillId="0" borderId="35" xfId="42" applyNumberFormat="1" applyFont="1" applyFill="1" applyBorder="1" applyAlignment="1">
      <alignment horizontal="right" vertical="center" wrapText="1"/>
    </xf>
    <xf numFmtId="0" fontId="6" fillId="0" borderId="12" xfId="0" applyNumberFormat="1" applyFont="1" applyBorder="1" applyAlignment="1">
      <alignment horizontal="center" vertical="center"/>
    </xf>
    <xf numFmtId="0" fontId="8" fillId="0" borderId="34" xfId="0" applyNumberFormat="1" applyFont="1" applyBorder="1" applyAlignment="1">
      <alignment horizontal="left" vertical="justify" wrapText="1"/>
    </xf>
    <xf numFmtId="0" fontId="7" fillId="0" borderId="24" xfId="0" applyNumberFormat="1" applyFont="1" applyBorder="1" applyAlignment="1">
      <alignment horizontal="center" vertical="justify" wrapText="1"/>
    </xf>
    <xf numFmtId="0" fontId="8" fillId="0" borderId="24" xfId="0" applyNumberFormat="1" applyFont="1" applyBorder="1" applyAlignment="1">
      <alignment horizontal="center" vertical="justify" wrapText="1"/>
    </xf>
    <xf numFmtId="0" fontId="8" fillId="0" borderId="36" xfId="0" applyNumberFormat="1" applyFont="1" applyBorder="1" applyAlignment="1">
      <alignment horizontal="center" vertical="justify" wrapText="1"/>
    </xf>
    <xf numFmtId="0" fontId="6" fillId="0" borderId="26" xfId="0" applyNumberFormat="1" applyFont="1" applyBorder="1" applyAlignment="1">
      <alignment horizontal="left" vertical="justify" wrapText="1"/>
    </xf>
    <xf numFmtId="173" fontId="6" fillId="0" borderId="25" xfId="42" applyNumberFormat="1" applyFont="1" applyBorder="1" applyAlignment="1">
      <alignment horizontal="left" vertical="justify" wrapText="1"/>
    </xf>
    <xf numFmtId="173" fontId="7" fillId="0" borderId="25" xfId="42" applyNumberFormat="1" applyFont="1" applyBorder="1" applyAlignment="1">
      <alignment horizontal="center" vertical="center" wrapText="1"/>
    </xf>
    <xf numFmtId="173" fontId="6" fillId="0" borderId="37" xfId="42" applyNumberFormat="1" applyFont="1" applyBorder="1" applyAlignment="1">
      <alignment horizontal="left" vertical="justify" wrapText="1"/>
    </xf>
    <xf numFmtId="0" fontId="7" fillId="0" borderId="26" xfId="0" applyNumberFormat="1" applyFont="1" applyBorder="1" applyAlignment="1">
      <alignment horizontal="left" vertical="justify" wrapText="1"/>
    </xf>
    <xf numFmtId="173" fontId="7" fillId="0" borderId="37" xfId="42" applyNumberFormat="1" applyFont="1" applyBorder="1" applyAlignment="1">
      <alignment horizontal="center" vertical="center" wrapText="1"/>
    </xf>
    <xf numFmtId="0" fontId="8" fillId="0" borderId="26" xfId="0" applyNumberFormat="1" applyFont="1" applyBorder="1" applyAlignment="1">
      <alignment horizontal="left" vertical="justify" wrapText="1"/>
    </xf>
    <xf numFmtId="3" fontId="6" fillId="0" borderId="25" xfId="42" applyNumberFormat="1" applyFont="1" applyBorder="1" applyAlignment="1">
      <alignment horizontal="right" vertical="justify" wrapText="1"/>
    </xf>
    <xf numFmtId="3" fontId="6" fillId="0" borderId="37" xfId="42" applyNumberFormat="1" applyFont="1" applyBorder="1" applyAlignment="1">
      <alignment horizontal="right" vertical="justify" wrapText="1"/>
    </xf>
    <xf numFmtId="0" fontId="6" fillId="0" borderId="27" xfId="0" applyNumberFormat="1" applyFont="1" applyBorder="1" applyAlignment="1">
      <alignment horizontal="left" vertical="justify" wrapText="1"/>
    </xf>
    <xf numFmtId="173" fontId="6" fillId="0" borderId="28" xfId="42" applyNumberFormat="1" applyFont="1" applyBorder="1" applyAlignment="1">
      <alignment horizontal="left" vertical="justify" wrapText="1"/>
    </xf>
    <xf numFmtId="3" fontId="6" fillId="0" borderId="28" xfId="42" applyNumberFormat="1" applyFont="1" applyBorder="1" applyAlignment="1">
      <alignment horizontal="right" vertical="justify" wrapText="1"/>
    </xf>
    <xf numFmtId="3" fontId="6" fillId="0" borderId="38" xfId="42" applyNumberFormat="1" applyFont="1" applyBorder="1" applyAlignment="1">
      <alignment horizontal="right" vertical="justify" wrapText="1"/>
    </xf>
    <xf numFmtId="0" fontId="57" fillId="0" borderId="0" xfId="0" applyFont="1" applyAlignment="1">
      <alignment/>
    </xf>
    <xf numFmtId="0" fontId="6" fillId="0" borderId="24" xfId="0" applyNumberFormat="1" applyFont="1" applyBorder="1" applyAlignment="1">
      <alignment horizontal="center" vertical="center" wrapText="1"/>
    </xf>
    <xf numFmtId="0" fontId="6" fillId="0" borderId="25" xfId="0" applyNumberFormat="1" applyFont="1" applyBorder="1" applyAlignment="1">
      <alignment horizontal="center" vertical="center" wrapText="1"/>
    </xf>
    <xf numFmtId="0" fontId="1" fillId="0" borderId="24"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36" xfId="0" applyNumberFormat="1" applyFont="1" applyBorder="1" applyAlignment="1">
      <alignment horizontal="center" vertical="center"/>
    </xf>
    <xf numFmtId="0" fontId="1" fillId="0" borderId="37" xfId="0" applyNumberFormat="1" applyFont="1" applyBorder="1" applyAlignment="1">
      <alignment horizontal="center" vertical="center"/>
    </xf>
    <xf numFmtId="0" fontId="16" fillId="0" borderId="39" xfId="0" applyNumberFormat="1" applyFont="1" applyFill="1" applyBorder="1" applyAlignment="1">
      <alignment horizontal="left" vertical="justify" wrapText="1"/>
    </xf>
    <xf numFmtId="0" fontId="16" fillId="0" borderId="21" xfId="0" applyNumberFormat="1" applyFont="1" applyFill="1" applyBorder="1" applyAlignment="1">
      <alignment horizontal="left" vertical="justify" wrapText="1"/>
    </xf>
    <xf numFmtId="0" fontId="16" fillId="0" borderId="22" xfId="0" applyNumberFormat="1" applyFont="1" applyFill="1" applyBorder="1" applyAlignment="1">
      <alignment horizontal="left" vertical="justify" wrapText="1"/>
    </xf>
    <xf numFmtId="0" fontId="16" fillId="0" borderId="39" xfId="0" applyNumberFormat="1" applyFont="1" applyBorder="1" applyAlignment="1">
      <alignment horizontal="center" vertical="justify" wrapText="1"/>
    </xf>
    <xf numFmtId="0" fontId="7" fillId="0" borderId="21" xfId="0" applyNumberFormat="1" applyFont="1" applyBorder="1" applyAlignment="1">
      <alignment horizontal="center" vertical="justify" wrapText="1"/>
    </xf>
    <xf numFmtId="0" fontId="7" fillId="0" borderId="22" xfId="0" applyNumberFormat="1" applyFont="1" applyBorder="1" applyAlignment="1">
      <alignment horizontal="center" vertical="justify" wrapText="1"/>
    </xf>
    <xf numFmtId="0" fontId="7" fillId="0" borderId="39" xfId="0" applyNumberFormat="1" applyFont="1" applyBorder="1" applyAlignment="1">
      <alignment horizontal="left" vertical="justify" wrapText="1"/>
    </xf>
    <xf numFmtId="0" fontId="7" fillId="0" borderId="21" xfId="0" applyNumberFormat="1" applyFont="1" applyBorder="1" applyAlignment="1">
      <alignment horizontal="left" vertical="justify" wrapText="1"/>
    </xf>
    <xf numFmtId="0" fontId="1" fillId="0" borderId="0" xfId="0" applyNumberFormat="1" applyFont="1" applyAlignment="1">
      <alignment horizontal="left" vertical="center"/>
    </xf>
    <xf numFmtId="173" fontId="20" fillId="0" borderId="0" xfId="0" applyNumberFormat="1" applyFont="1" applyAlignment="1">
      <alignment horizontal="left" vertical="center" wrapText="1"/>
    </xf>
    <xf numFmtId="0" fontId="20" fillId="0" borderId="0" xfId="0" applyNumberFormat="1" applyFont="1" applyAlignment="1">
      <alignment horizontal="left" vertical="center" wrapText="1"/>
    </xf>
    <xf numFmtId="0" fontId="6" fillId="0" borderId="39" xfId="0" applyNumberFormat="1" applyFont="1" applyFill="1" applyBorder="1" applyAlignment="1">
      <alignment horizontal="left" vertical="center" wrapText="1"/>
    </xf>
    <xf numFmtId="0" fontId="6" fillId="0" borderId="21" xfId="0" applyNumberFormat="1" applyFont="1" applyFill="1" applyBorder="1" applyAlignment="1">
      <alignment horizontal="left" vertical="center" wrapText="1"/>
    </xf>
    <xf numFmtId="0" fontId="6" fillId="0" borderId="22" xfId="0" applyNumberFormat="1" applyFont="1" applyFill="1" applyBorder="1" applyAlignment="1">
      <alignment horizontal="left" vertical="center" wrapText="1"/>
    </xf>
    <xf numFmtId="0" fontId="6" fillId="0" borderId="39" xfId="0" applyNumberFormat="1" applyFont="1" applyBorder="1" applyAlignment="1">
      <alignment horizontal="center" vertical="center"/>
    </xf>
    <xf numFmtId="0" fontId="6" fillId="0" borderId="21" xfId="0" applyNumberFormat="1" applyFont="1" applyBorder="1" applyAlignment="1">
      <alignment horizontal="center" vertical="center"/>
    </xf>
    <xf numFmtId="0" fontId="6" fillId="0" borderId="22" xfId="0" applyNumberFormat="1" applyFont="1" applyBorder="1" applyAlignment="1">
      <alignment horizontal="center" vertical="center"/>
    </xf>
    <xf numFmtId="0" fontId="6" fillId="0" borderId="40" xfId="0" applyNumberFormat="1" applyFont="1" applyBorder="1" applyAlignment="1">
      <alignment horizontal="center" vertical="center"/>
    </xf>
    <xf numFmtId="0" fontId="6" fillId="0" borderId="13" xfId="0" applyNumberFormat="1" applyFont="1" applyBorder="1" applyAlignment="1">
      <alignment horizontal="center" vertical="center"/>
    </xf>
    <xf numFmtId="0" fontId="6" fillId="0" borderId="40" xfId="0" applyNumberFormat="1" applyFont="1" applyBorder="1" applyAlignment="1">
      <alignment horizontal="left" vertical="center"/>
    </xf>
    <xf numFmtId="0" fontId="6" fillId="0" borderId="13" xfId="0" applyNumberFormat="1" applyFont="1" applyBorder="1" applyAlignment="1">
      <alignment horizontal="left" vertical="center"/>
    </xf>
    <xf numFmtId="0" fontId="6" fillId="0" borderId="41" xfId="0" applyNumberFormat="1" applyFont="1" applyBorder="1" applyAlignment="1">
      <alignment horizontal="center" vertical="center"/>
    </xf>
    <xf numFmtId="0" fontId="6" fillId="0" borderId="42" xfId="0" applyNumberFormat="1" applyFont="1" applyBorder="1" applyAlignment="1">
      <alignment horizontal="center" vertical="center"/>
    </xf>
    <xf numFmtId="0" fontId="6" fillId="0" borderId="43" xfId="0" applyNumberFormat="1" applyFont="1" applyBorder="1" applyAlignment="1">
      <alignment horizontal="center" vertical="center"/>
    </xf>
    <xf numFmtId="3" fontId="6" fillId="0" borderId="44" xfId="0" applyNumberFormat="1" applyFont="1" applyFill="1" applyBorder="1" applyAlignment="1">
      <alignment horizontal="left" vertical="center" wrapText="1"/>
    </xf>
    <xf numFmtId="3" fontId="6" fillId="0" borderId="39" xfId="0" applyNumberFormat="1" applyFont="1" applyFill="1" applyBorder="1" applyAlignment="1">
      <alignment horizontal="right" vertical="center" wrapText="1"/>
    </xf>
    <xf numFmtId="3" fontId="6" fillId="0" borderId="21" xfId="0" applyNumberFormat="1" applyFont="1" applyFill="1" applyBorder="1" applyAlignment="1">
      <alignment horizontal="right" vertical="center" wrapText="1"/>
    </xf>
    <xf numFmtId="3" fontId="6" fillId="0" borderId="22" xfId="0" applyNumberFormat="1" applyFont="1" applyFill="1" applyBorder="1" applyAlignment="1">
      <alignment horizontal="right" vertical="center" wrapText="1"/>
    </xf>
    <xf numFmtId="3" fontId="6" fillId="0" borderId="40" xfId="0" applyNumberFormat="1" applyFont="1" applyBorder="1" applyAlignment="1">
      <alignment horizontal="center" vertical="center" wrapText="1"/>
    </xf>
    <xf numFmtId="3" fontId="6" fillId="0" borderId="13" xfId="0" applyNumberFormat="1" applyFont="1" applyBorder="1" applyAlignment="1">
      <alignment horizontal="center" vertical="center" wrapText="1"/>
    </xf>
    <xf numFmtId="3" fontId="6" fillId="0" borderId="40" xfId="0" applyNumberFormat="1" applyFont="1" applyBorder="1" applyAlignment="1">
      <alignment horizontal="left" vertical="center" wrapText="1"/>
    </xf>
    <xf numFmtId="3" fontId="6" fillId="0" borderId="13" xfId="0" applyNumberFormat="1" applyFont="1" applyBorder="1" applyAlignment="1">
      <alignment horizontal="left" vertical="center" wrapText="1"/>
    </xf>
    <xf numFmtId="3" fontId="6" fillId="0" borderId="40" xfId="0" applyNumberFormat="1" applyFont="1" applyBorder="1" applyAlignment="1">
      <alignment horizontal="right" vertical="center" wrapText="1"/>
    </xf>
    <xf numFmtId="3" fontId="6" fillId="0" borderId="13" xfId="0" applyNumberFormat="1" applyFont="1" applyBorder="1" applyAlignment="1">
      <alignment horizontal="right" vertical="center" wrapText="1"/>
    </xf>
    <xf numFmtId="0" fontId="6" fillId="0" borderId="39" xfId="0" applyNumberFormat="1" applyFont="1" applyFill="1" applyBorder="1" applyAlignment="1">
      <alignment horizontal="center" vertical="center" wrapText="1"/>
    </xf>
    <xf numFmtId="0" fontId="6" fillId="0" borderId="21" xfId="0" applyNumberFormat="1" applyFont="1" applyFill="1" applyBorder="1" applyAlignment="1">
      <alignment horizontal="center" vertical="center" wrapText="1"/>
    </xf>
    <xf numFmtId="0" fontId="6" fillId="0" borderId="22" xfId="0" applyNumberFormat="1" applyFont="1" applyFill="1" applyBorder="1" applyAlignment="1">
      <alignment horizontal="center" vertical="center" wrapText="1"/>
    </xf>
    <xf numFmtId="0" fontId="6" fillId="0" borderId="40" xfId="0" applyNumberFormat="1" applyFont="1" applyBorder="1" applyAlignment="1">
      <alignment horizontal="center" vertical="center" wrapText="1"/>
    </xf>
    <xf numFmtId="0" fontId="6" fillId="0" borderId="13" xfId="0" applyNumberFormat="1" applyFont="1" applyBorder="1" applyAlignment="1">
      <alignment horizontal="center" vertical="center" wrapText="1"/>
    </xf>
    <xf numFmtId="0" fontId="6" fillId="0" borderId="40" xfId="0" applyNumberFormat="1" applyFont="1" applyBorder="1" applyAlignment="1">
      <alignment horizontal="left" vertical="center" wrapText="1"/>
    </xf>
    <xf numFmtId="0" fontId="6" fillId="0" borderId="13" xfId="0" applyNumberFormat="1" applyFont="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35"/>
  <sheetViews>
    <sheetView tabSelected="1" zoomScalePageLayoutView="0" workbookViewId="0" topLeftCell="A73">
      <selection activeCell="C219" sqref="C219"/>
    </sheetView>
  </sheetViews>
  <sheetFormatPr defaultColWidth="9.140625" defaultRowHeight="12.75"/>
  <cols>
    <col min="1" max="1" width="5.421875" style="124" customWidth="1"/>
    <col min="2" max="2" width="45.00390625" style="122" customWidth="1"/>
    <col min="3" max="3" width="8.00390625" style="0" customWidth="1"/>
    <col min="4" max="4" width="15.421875" style="0" customWidth="1"/>
    <col min="5" max="5" width="15.140625" style="0" customWidth="1"/>
    <col min="6" max="6" width="23.00390625" style="0" customWidth="1"/>
    <col min="7" max="7" width="12.7109375" style="0" customWidth="1"/>
    <col min="8" max="9" width="8.7109375" style="0" customWidth="1"/>
    <col min="10" max="10" width="11.28125" style="0" customWidth="1"/>
    <col min="11" max="12" width="12.7109375" style="0" customWidth="1"/>
  </cols>
  <sheetData>
    <row r="1" spans="1:5" ht="14.25" thickBot="1">
      <c r="A1" s="191" t="s">
        <v>173</v>
      </c>
      <c r="B1" s="192"/>
      <c r="C1" s="192"/>
      <c r="D1" s="192"/>
      <c r="E1" s="193"/>
    </row>
    <row r="2" spans="1:5" ht="14.25" thickBot="1">
      <c r="A2" s="214" t="s">
        <v>210</v>
      </c>
      <c r="B2" s="215"/>
      <c r="C2" s="215"/>
      <c r="D2" s="216"/>
      <c r="E2" s="15" t="s">
        <v>220</v>
      </c>
    </row>
    <row r="3" spans="1:5" ht="12.75">
      <c r="A3" s="217"/>
      <c r="B3" s="219" t="s">
        <v>0</v>
      </c>
      <c r="C3" s="217" t="s">
        <v>119</v>
      </c>
      <c r="D3" s="217" t="s">
        <v>1</v>
      </c>
      <c r="E3" s="217" t="s">
        <v>166</v>
      </c>
    </row>
    <row r="4" spans="1:5" ht="9" customHeight="1" thickBot="1">
      <c r="A4" s="218"/>
      <c r="B4" s="220"/>
      <c r="C4" s="218"/>
      <c r="D4" s="218"/>
      <c r="E4" s="218"/>
    </row>
    <row r="5" spans="1:5" ht="13.5">
      <c r="A5" s="72" t="s">
        <v>3</v>
      </c>
      <c r="B5" s="117" t="s">
        <v>4</v>
      </c>
      <c r="C5" s="100"/>
      <c r="D5" s="101">
        <f>D54</f>
        <v>1971129335</v>
      </c>
      <c r="E5" s="101">
        <f>E54</f>
        <v>1046558514</v>
      </c>
    </row>
    <row r="6" spans="1:5" ht="13.5">
      <c r="A6" s="73"/>
      <c r="B6" s="74"/>
      <c r="C6" s="102"/>
      <c r="D6" s="103"/>
      <c r="E6" s="103"/>
    </row>
    <row r="7" spans="1:5" ht="13.5">
      <c r="A7" s="75" t="s">
        <v>5</v>
      </c>
      <c r="B7" s="76" t="s">
        <v>6</v>
      </c>
      <c r="C7" s="104"/>
      <c r="D7" s="105">
        <f>D31</f>
        <v>241175834</v>
      </c>
      <c r="E7" s="105">
        <f>E31</f>
        <v>109662116</v>
      </c>
    </row>
    <row r="8" spans="1:5" ht="13.5">
      <c r="A8" s="75"/>
      <c r="B8" s="77"/>
      <c r="C8" s="104"/>
      <c r="D8" s="105"/>
      <c r="E8" s="105"/>
    </row>
    <row r="9" spans="1:5" ht="13.5">
      <c r="A9" s="75">
        <v>1.1</v>
      </c>
      <c r="B9" s="76" t="s">
        <v>7</v>
      </c>
      <c r="C9" s="104"/>
      <c r="D9" s="105">
        <v>5538040</v>
      </c>
      <c r="E9" s="105">
        <v>17047107</v>
      </c>
    </row>
    <row r="10" spans="1:5" ht="25.5" customHeight="1">
      <c r="A10" s="75">
        <v>1.2</v>
      </c>
      <c r="B10" s="76" t="s">
        <v>8</v>
      </c>
      <c r="C10" s="104"/>
      <c r="D10" s="105"/>
      <c r="E10" s="105"/>
    </row>
    <row r="11" spans="1:5" ht="13.5">
      <c r="A11" s="78" t="s">
        <v>174</v>
      </c>
      <c r="B11" s="77" t="s">
        <v>10</v>
      </c>
      <c r="C11" s="104"/>
      <c r="D11" s="106"/>
      <c r="E11" s="106"/>
    </row>
    <row r="12" spans="1:5" ht="13.5">
      <c r="A12" s="78" t="s">
        <v>175</v>
      </c>
      <c r="B12" s="77" t="s">
        <v>12</v>
      </c>
      <c r="C12" s="104"/>
      <c r="D12" s="106"/>
      <c r="E12" s="106"/>
    </row>
    <row r="13" spans="1:5" ht="13.5">
      <c r="A13" s="79"/>
      <c r="B13" s="118" t="s">
        <v>13</v>
      </c>
      <c r="C13" s="107"/>
      <c r="D13" s="70">
        <f>D9</f>
        <v>5538040</v>
      </c>
      <c r="E13" s="70">
        <f>E9+E10</f>
        <v>17047107</v>
      </c>
    </row>
    <row r="14" spans="1:7" ht="13.5">
      <c r="A14" s="75">
        <v>1.3</v>
      </c>
      <c r="B14" s="76" t="s">
        <v>14</v>
      </c>
      <c r="C14" s="104"/>
      <c r="D14" s="105">
        <f>D16</f>
        <v>80949077</v>
      </c>
      <c r="E14" s="105">
        <f>E15+E16+E17+E18</f>
        <v>68831725</v>
      </c>
      <c r="G14" t="s">
        <v>207</v>
      </c>
    </row>
    <row r="15" spans="1:5" ht="13.5">
      <c r="A15" s="78" t="s">
        <v>9</v>
      </c>
      <c r="B15" s="77" t="s">
        <v>15</v>
      </c>
      <c r="C15" s="104"/>
      <c r="D15" s="106"/>
      <c r="E15" s="106"/>
    </row>
    <row r="16" spans="1:5" ht="13.5">
      <c r="A16" s="78" t="s">
        <v>176</v>
      </c>
      <c r="B16" s="77" t="s">
        <v>16</v>
      </c>
      <c r="C16" s="104"/>
      <c r="D16" s="106">
        <v>80949077</v>
      </c>
      <c r="E16" s="106">
        <v>68831725</v>
      </c>
    </row>
    <row r="17" spans="1:5" ht="13.5">
      <c r="A17" s="78" t="s">
        <v>177</v>
      </c>
      <c r="B17" s="77" t="s">
        <v>18</v>
      </c>
      <c r="C17" s="104"/>
      <c r="D17" s="106"/>
      <c r="E17" s="106"/>
    </row>
    <row r="18" spans="1:5" ht="13.5">
      <c r="A18" s="78" t="s">
        <v>178</v>
      </c>
      <c r="B18" s="77" t="s">
        <v>19</v>
      </c>
      <c r="C18" s="104"/>
      <c r="D18" s="106"/>
      <c r="E18" s="106"/>
    </row>
    <row r="19" spans="1:5" ht="13.5">
      <c r="A19" s="81"/>
      <c r="B19" s="119" t="s">
        <v>13</v>
      </c>
      <c r="C19" s="107"/>
      <c r="D19" s="70">
        <f>D16</f>
        <v>80949077</v>
      </c>
      <c r="E19" s="70">
        <f>E14</f>
        <v>68831725</v>
      </c>
    </row>
    <row r="20" spans="1:5" ht="13.5">
      <c r="A20" s="75">
        <v>1.4</v>
      </c>
      <c r="B20" s="76" t="s">
        <v>20</v>
      </c>
      <c r="C20" s="104"/>
      <c r="D20" s="105">
        <f>D21</f>
        <v>17909574</v>
      </c>
      <c r="E20" s="105">
        <f>E21+E22+E23+E24+E25</f>
        <v>23012942</v>
      </c>
    </row>
    <row r="21" spans="1:5" ht="13.5">
      <c r="A21" s="78" t="s">
        <v>179</v>
      </c>
      <c r="B21" s="77" t="s">
        <v>21</v>
      </c>
      <c r="C21" s="104"/>
      <c r="D21" s="106">
        <v>17909574</v>
      </c>
      <c r="E21" s="106">
        <v>23012942</v>
      </c>
    </row>
    <row r="22" spans="1:5" ht="13.5">
      <c r="A22" s="78" t="s">
        <v>180</v>
      </c>
      <c r="B22" s="77" t="s">
        <v>22</v>
      </c>
      <c r="C22" s="104"/>
      <c r="D22" s="106"/>
      <c r="E22" s="106"/>
    </row>
    <row r="23" spans="1:5" ht="13.5">
      <c r="A23" s="78" t="s">
        <v>181</v>
      </c>
      <c r="B23" s="77" t="s">
        <v>23</v>
      </c>
      <c r="C23" s="104"/>
      <c r="D23" s="106"/>
      <c r="E23" s="106"/>
    </row>
    <row r="24" spans="1:5" ht="13.5">
      <c r="A24" s="78" t="s">
        <v>182</v>
      </c>
      <c r="B24" s="77" t="s">
        <v>24</v>
      </c>
      <c r="C24" s="104"/>
      <c r="D24" s="106"/>
      <c r="E24" s="106"/>
    </row>
    <row r="25" spans="1:5" ht="13.5">
      <c r="A25" s="82" t="s">
        <v>183</v>
      </c>
      <c r="B25" s="77" t="s">
        <v>25</v>
      </c>
      <c r="C25" s="104"/>
      <c r="D25" s="106"/>
      <c r="E25" s="106"/>
    </row>
    <row r="26" spans="1:5" ht="13.5">
      <c r="A26" s="81"/>
      <c r="B26" s="119" t="s">
        <v>13</v>
      </c>
      <c r="C26" s="107"/>
      <c r="D26" s="70">
        <f>D21</f>
        <v>17909574</v>
      </c>
      <c r="E26" s="70">
        <f>E20</f>
        <v>23012942</v>
      </c>
    </row>
    <row r="27" spans="1:5" ht="13.5">
      <c r="A27" s="75">
        <v>1.5</v>
      </c>
      <c r="B27" s="76" t="s">
        <v>26</v>
      </c>
      <c r="C27" s="104"/>
      <c r="D27" s="105"/>
      <c r="E27" s="105"/>
    </row>
    <row r="28" spans="1:5" ht="13.5">
      <c r="A28" s="75">
        <v>1.6</v>
      </c>
      <c r="B28" s="76" t="s">
        <v>27</v>
      </c>
      <c r="C28" s="104"/>
      <c r="D28" s="105"/>
      <c r="E28" s="105"/>
    </row>
    <row r="29" spans="1:5" ht="13.5">
      <c r="A29" s="75">
        <v>1.7</v>
      </c>
      <c r="B29" s="76" t="s">
        <v>28</v>
      </c>
      <c r="C29" s="104"/>
      <c r="D29" s="106">
        <v>136779143</v>
      </c>
      <c r="E29" s="106">
        <v>770342</v>
      </c>
    </row>
    <row r="30" spans="1:5" ht="13.5">
      <c r="A30" s="81"/>
      <c r="B30" s="119" t="s">
        <v>13</v>
      </c>
      <c r="C30" s="107"/>
      <c r="D30" s="70">
        <f>D29</f>
        <v>136779143</v>
      </c>
      <c r="E30" s="70">
        <f>E29</f>
        <v>770342</v>
      </c>
    </row>
    <row r="31" spans="1:5" ht="13.5">
      <c r="A31" s="80"/>
      <c r="B31" s="119" t="s">
        <v>29</v>
      </c>
      <c r="C31" s="107"/>
      <c r="D31" s="70">
        <f>D13+D19+D26+D30</f>
        <v>241175834</v>
      </c>
      <c r="E31" s="70">
        <f>E13+E19+E26+E29</f>
        <v>109662116</v>
      </c>
    </row>
    <row r="32" spans="1:5" ht="13.5">
      <c r="A32" s="75" t="s">
        <v>30</v>
      </c>
      <c r="B32" s="76" t="s">
        <v>31</v>
      </c>
      <c r="C32" s="104"/>
      <c r="D32" s="105"/>
      <c r="E32" s="105">
        <f>E44+E50+E52</f>
        <v>936896398</v>
      </c>
    </row>
    <row r="33" spans="1:5" ht="13.5">
      <c r="A33" s="75">
        <v>2.1</v>
      </c>
      <c r="B33" s="76" t="s">
        <v>32</v>
      </c>
      <c r="C33" s="104"/>
      <c r="D33" s="105"/>
      <c r="E33" s="105"/>
    </row>
    <row r="34" spans="1:5" ht="25.5">
      <c r="A34" s="78" t="s">
        <v>184</v>
      </c>
      <c r="B34" s="77" t="s">
        <v>33</v>
      </c>
      <c r="C34" s="104"/>
      <c r="D34" s="106"/>
      <c r="E34" s="106"/>
    </row>
    <row r="35" spans="1:5" ht="13.5">
      <c r="A35" s="78" t="s">
        <v>185</v>
      </c>
      <c r="B35" s="77" t="s">
        <v>34</v>
      </c>
      <c r="C35" s="104"/>
      <c r="D35" s="106"/>
      <c r="E35" s="106"/>
    </row>
    <row r="36" spans="1:5" ht="13.5">
      <c r="A36" s="78" t="s">
        <v>186</v>
      </c>
      <c r="B36" s="77" t="s">
        <v>35</v>
      </c>
      <c r="C36" s="104"/>
      <c r="D36" s="106"/>
      <c r="E36" s="106"/>
    </row>
    <row r="37" spans="1:5" ht="13.5">
      <c r="A37" s="82" t="s">
        <v>187</v>
      </c>
      <c r="B37" s="83" t="s">
        <v>36</v>
      </c>
      <c r="C37" s="104"/>
      <c r="D37" s="106"/>
      <c r="E37" s="106"/>
    </row>
    <row r="38" spans="1:5" ht="13.5">
      <c r="A38" s="81"/>
      <c r="B38" s="118" t="s">
        <v>13</v>
      </c>
      <c r="C38" s="107"/>
      <c r="D38" s="108"/>
      <c r="E38" s="108"/>
    </row>
    <row r="39" spans="1:5" ht="13.5">
      <c r="A39" s="75">
        <v>2.2</v>
      </c>
      <c r="B39" s="76" t="s">
        <v>37</v>
      </c>
      <c r="C39" s="104"/>
      <c r="D39" s="105">
        <f>D40+D41+D42+D43</f>
        <v>113432625</v>
      </c>
      <c r="E39" s="105">
        <f>E40+E41+E42+E43</f>
        <v>98334155</v>
      </c>
    </row>
    <row r="40" spans="1:5" ht="13.5">
      <c r="A40" s="78" t="s">
        <v>188</v>
      </c>
      <c r="B40" s="77" t="s">
        <v>38</v>
      </c>
      <c r="C40" s="104"/>
      <c r="D40" s="106">
        <v>84000</v>
      </c>
      <c r="E40" s="106">
        <v>84000</v>
      </c>
    </row>
    <row r="41" spans="1:5" ht="13.5">
      <c r="A41" s="78" t="s">
        <v>189</v>
      </c>
      <c r="B41" s="77" t="s">
        <v>39</v>
      </c>
      <c r="C41" s="104"/>
      <c r="D41" s="106">
        <v>20995812</v>
      </c>
      <c r="E41" s="106">
        <v>6151455</v>
      </c>
    </row>
    <row r="42" spans="1:5" ht="13.5">
      <c r="A42" s="78" t="s">
        <v>190</v>
      </c>
      <c r="B42" s="77" t="s">
        <v>40</v>
      </c>
      <c r="C42" s="104"/>
      <c r="D42" s="106">
        <v>89551315</v>
      </c>
      <c r="E42" s="106">
        <v>89439179</v>
      </c>
    </row>
    <row r="43" spans="1:5" ht="25.5">
      <c r="A43" s="82" t="s">
        <v>191</v>
      </c>
      <c r="B43" s="77" t="s">
        <v>41</v>
      </c>
      <c r="C43" s="104"/>
      <c r="D43" s="106">
        <v>2801498</v>
      </c>
      <c r="E43" s="106">
        <v>2659521</v>
      </c>
    </row>
    <row r="44" spans="1:5" ht="13.5">
      <c r="A44" s="81"/>
      <c r="B44" s="118" t="s">
        <v>13</v>
      </c>
      <c r="C44" s="107"/>
      <c r="D44" s="70">
        <f>SUM(D40:D43)</f>
        <v>113432625</v>
      </c>
      <c r="E44" s="70">
        <f>E39</f>
        <v>98334155</v>
      </c>
    </row>
    <row r="45" spans="1:5" ht="13.5">
      <c r="A45" s="75">
        <v>2.3</v>
      </c>
      <c r="B45" s="76" t="s">
        <v>42</v>
      </c>
      <c r="C45" s="104"/>
      <c r="D45" s="105"/>
      <c r="E45" s="105"/>
    </row>
    <row r="46" spans="1:5" ht="13.5">
      <c r="A46" s="75">
        <v>2.4</v>
      </c>
      <c r="B46" s="76" t="s">
        <v>43</v>
      </c>
      <c r="C46" s="104"/>
      <c r="D46" s="105">
        <f>D49</f>
        <v>644790442</v>
      </c>
      <c r="E46" s="105">
        <f>E49</f>
        <v>1215169</v>
      </c>
    </row>
    <row r="47" spans="1:5" ht="13.5">
      <c r="A47" s="78" t="s">
        <v>192</v>
      </c>
      <c r="B47" s="77" t="s">
        <v>44</v>
      </c>
      <c r="C47" s="104"/>
      <c r="D47" s="106"/>
      <c r="E47" s="106"/>
    </row>
    <row r="48" spans="1:5" ht="13.5">
      <c r="A48" s="78" t="s">
        <v>193</v>
      </c>
      <c r="B48" s="77" t="s">
        <v>45</v>
      </c>
      <c r="C48" s="104"/>
      <c r="D48" s="106"/>
      <c r="E48" s="106"/>
    </row>
    <row r="49" spans="1:5" ht="13.5">
      <c r="A49" s="78" t="s">
        <v>194</v>
      </c>
      <c r="B49" s="77" t="s">
        <v>46</v>
      </c>
      <c r="C49" s="104"/>
      <c r="D49" s="106">
        <v>644790442</v>
      </c>
      <c r="E49" s="106">
        <v>1215169</v>
      </c>
    </row>
    <row r="50" spans="1:5" ht="13.5">
      <c r="A50" s="81"/>
      <c r="B50" s="118" t="s">
        <v>13</v>
      </c>
      <c r="C50" s="107"/>
      <c r="D50" s="70">
        <f>D49</f>
        <v>644790442</v>
      </c>
      <c r="E50" s="70">
        <f>E46+E45</f>
        <v>1215169</v>
      </c>
    </row>
    <row r="51" spans="1:5" ht="13.5">
      <c r="A51" s="75">
        <v>2.5</v>
      </c>
      <c r="B51" s="76" t="s">
        <v>47</v>
      </c>
      <c r="C51" s="104"/>
      <c r="D51" s="105"/>
      <c r="E51" s="105"/>
    </row>
    <row r="52" spans="1:5" ht="13.5">
      <c r="A52" s="75">
        <v>4</v>
      </c>
      <c r="B52" s="76" t="s">
        <v>48</v>
      </c>
      <c r="C52" s="104"/>
      <c r="D52" s="105">
        <v>971730434</v>
      </c>
      <c r="E52" s="105">
        <v>837347074</v>
      </c>
    </row>
    <row r="53" spans="1:5" ht="13.5">
      <c r="A53" s="80"/>
      <c r="B53" s="119" t="s">
        <v>49</v>
      </c>
      <c r="C53" s="107"/>
      <c r="D53" s="70">
        <f>D44+D50+D52</f>
        <v>1729953501</v>
      </c>
      <c r="E53" s="70">
        <f>E44+E50+E52</f>
        <v>936896398</v>
      </c>
    </row>
    <row r="54" spans="1:6" ht="13.5">
      <c r="A54" s="80"/>
      <c r="B54" s="140" t="s">
        <v>50</v>
      </c>
      <c r="C54" s="141"/>
      <c r="D54" s="142">
        <f>D53+D7</f>
        <v>1971129335</v>
      </c>
      <c r="E54" s="142">
        <f>E31+E53</f>
        <v>1046558514</v>
      </c>
      <c r="F54" t="s">
        <v>207</v>
      </c>
    </row>
    <row r="55" spans="1:5" ht="15">
      <c r="A55" s="139"/>
      <c r="B55" s="152" t="s">
        <v>219</v>
      </c>
      <c r="C55" s="153"/>
      <c r="D55" s="154" t="s">
        <v>218</v>
      </c>
      <c r="E55" s="143"/>
    </row>
    <row r="56" spans="1:5" ht="15">
      <c r="A56" s="139"/>
      <c r="B56" s="152"/>
      <c r="C56" s="153"/>
      <c r="D56" s="154"/>
      <c r="E56" s="143"/>
    </row>
    <row r="57" spans="1:5" ht="14.25" thickBot="1">
      <c r="A57" s="204" t="str">
        <f>A1</f>
        <v>RA KROM TIRANA</v>
      </c>
      <c r="B57" s="204"/>
      <c r="C57" s="204"/>
      <c r="D57" s="204"/>
      <c r="E57" s="204"/>
    </row>
    <row r="58" spans="1:5" ht="14.25" thickBot="1">
      <c r="A58" s="205" t="str">
        <f>A2</f>
        <v>1. Bilanci Kontabël  31 Dhjetor  2012 </v>
      </c>
      <c r="B58" s="206"/>
      <c r="C58" s="206"/>
      <c r="D58" s="207"/>
      <c r="E58" s="109" t="str">
        <f>E2</f>
        <v>në lekë</v>
      </c>
    </row>
    <row r="59" spans="1:5" ht="12.75">
      <c r="A59" s="208"/>
      <c r="B59" s="210" t="s">
        <v>0</v>
      </c>
      <c r="C59" s="212" t="s">
        <v>119</v>
      </c>
      <c r="D59" s="212" t="s">
        <v>1</v>
      </c>
      <c r="E59" s="212" t="s">
        <v>2</v>
      </c>
    </row>
    <row r="60" spans="1:5" ht="13.5" thickBot="1">
      <c r="A60" s="209"/>
      <c r="B60" s="211"/>
      <c r="C60" s="213"/>
      <c r="D60" s="213"/>
      <c r="E60" s="213"/>
    </row>
    <row r="61" spans="1:5" ht="13.5">
      <c r="A61" s="84" t="s">
        <v>51</v>
      </c>
      <c r="B61" s="98" t="s">
        <v>52</v>
      </c>
      <c r="C61" s="100"/>
      <c r="D61" s="110">
        <f>D109</f>
        <v>1971129335</v>
      </c>
      <c r="E61" s="110">
        <f>E109</f>
        <v>1046558514</v>
      </c>
    </row>
    <row r="62" spans="1:5" ht="13.5">
      <c r="A62" s="85"/>
      <c r="B62" s="86"/>
      <c r="C62" s="104"/>
      <c r="D62" s="111"/>
      <c r="E62" s="111"/>
    </row>
    <row r="63" spans="1:5" ht="13.5">
      <c r="A63" s="87">
        <v>3</v>
      </c>
      <c r="B63" s="88" t="s">
        <v>53</v>
      </c>
      <c r="C63" s="104"/>
      <c r="D63" s="44">
        <f>D81</f>
        <v>1970983541</v>
      </c>
      <c r="E63" s="44">
        <f>E78+E77+E66</f>
        <v>1046412720</v>
      </c>
    </row>
    <row r="64" spans="1:5" ht="13.5">
      <c r="A64" s="87"/>
      <c r="B64" s="88"/>
      <c r="C64" s="104"/>
      <c r="D64" s="44"/>
      <c r="E64" s="44"/>
    </row>
    <row r="65" spans="1:5" ht="13.5">
      <c r="A65" s="87">
        <v>3.1</v>
      </c>
      <c r="B65" s="88" t="s">
        <v>54</v>
      </c>
      <c r="C65" s="104"/>
      <c r="D65" s="44"/>
      <c r="E65" s="44"/>
    </row>
    <row r="66" spans="1:5" ht="13.5">
      <c r="A66" s="87">
        <v>3.2</v>
      </c>
      <c r="B66" s="88" t="s">
        <v>55</v>
      </c>
      <c r="C66" s="104"/>
      <c r="D66" s="44">
        <f>D67</f>
        <v>1672425811</v>
      </c>
      <c r="E66" s="44">
        <f>E67+E68</f>
        <v>801349391</v>
      </c>
    </row>
    <row r="67" spans="1:5" ht="13.5">
      <c r="A67" s="89" t="s">
        <v>195</v>
      </c>
      <c r="B67" s="90" t="s">
        <v>56</v>
      </c>
      <c r="C67" s="104"/>
      <c r="D67" s="112">
        <v>1672425811</v>
      </c>
      <c r="E67" s="112">
        <v>801349391</v>
      </c>
    </row>
    <row r="68" spans="1:5" ht="13.5">
      <c r="A68" s="89" t="s">
        <v>196</v>
      </c>
      <c r="B68" s="90" t="s">
        <v>57</v>
      </c>
      <c r="C68" s="104"/>
      <c r="D68" s="112"/>
      <c r="E68" s="112"/>
    </row>
    <row r="69" spans="1:5" ht="13.5">
      <c r="A69" s="89" t="s">
        <v>17</v>
      </c>
      <c r="B69" s="90" t="s">
        <v>58</v>
      </c>
      <c r="C69" s="104"/>
      <c r="D69" s="112"/>
      <c r="E69" s="112"/>
    </row>
    <row r="70" spans="1:5" ht="13.5">
      <c r="A70" s="91"/>
      <c r="B70" s="92" t="s">
        <v>13</v>
      </c>
      <c r="C70" s="107"/>
      <c r="D70" s="113">
        <f>D67</f>
        <v>1672425811</v>
      </c>
      <c r="E70" s="113">
        <f>E63</f>
        <v>1046412720</v>
      </c>
    </row>
    <row r="71" spans="1:5" ht="13.5">
      <c r="A71" s="87">
        <v>3.3</v>
      </c>
      <c r="B71" s="88" t="s">
        <v>59</v>
      </c>
      <c r="C71" s="104"/>
      <c r="D71" s="44">
        <f>D72+D73+D74</f>
        <v>1849011</v>
      </c>
      <c r="E71" s="44">
        <f>E72+E73+E74+E75</f>
        <v>49486361</v>
      </c>
    </row>
    <row r="72" spans="1:5" ht="13.5">
      <c r="A72" s="78" t="s">
        <v>197</v>
      </c>
      <c r="B72" s="90" t="s">
        <v>60</v>
      </c>
      <c r="C72" s="104"/>
      <c r="D72" s="112">
        <v>58960</v>
      </c>
      <c r="E72" s="112">
        <v>48048801</v>
      </c>
    </row>
    <row r="73" spans="1:5" ht="13.5">
      <c r="A73" s="78" t="s">
        <v>198</v>
      </c>
      <c r="B73" s="90" t="s">
        <v>61</v>
      </c>
      <c r="C73" s="104"/>
      <c r="D73" s="134">
        <v>1240798</v>
      </c>
      <c r="E73" s="134">
        <v>1028133</v>
      </c>
    </row>
    <row r="74" spans="1:6" ht="13.5">
      <c r="A74" s="78" t="s">
        <v>199</v>
      </c>
      <c r="B74" s="90" t="s">
        <v>62</v>
      </c>
      <c r="C74" s="104"/>
      <c r="D74" s="112">
        <v>549253</v>
      </c>
      <c r="E74" s="112">
        <v>409427</v>
      </c>
      <c r="F74" s="128"/>
    </row>
    <row r="75" spans="1:5" ht="13.5">
      <c r="A75" s="78" t="s">
        <v>200</v>
      </c>
      <c r="B75" s="90" t="s">
        <v>63</v>
      </c>
      <c r="C75" s="104"/>
      <c r="D75" s="112"/>
      <c r="E75" s="112"/>
    </row>
    <row r="76" spans="1:5" ht="13.5">
      <c r="A76" s="89" t="s">
        <v>201</v>
      </c>
      <c r="B76" s="90" t="s">
        <v>64</v>
      </c>
      <c r="C76" s="104"/>
      <c r="D76" s="112"/>
      <c r="E76" s="112"/>
    </row>
    <row r="77" spans="1:5" ht="13.5">
      <c r="A77" s="93"/>
      <c r="B77" s="92" t="s">
        <v>13</v>
      </c>
      <c r="C77" s="107"/>
      <c r="D77" s="113">
        <f>SUM(D72:D76)</f>
        <v>1849011</v>
      </c>
      <c r="E77" s="113">
        <f>E71</f>
        <v>49486361</v>
      </c>
    </row>
    <row r="78" spans="1:5" ht="13.5">
      <c r="A78" s="87">
        <v>3.4</v>
      </c>
      <c r="B78" s="88" t="s">
        <v>65</v>
      </c>
      <c r="C78" s="104"/>
      <c r="D78" s="44">
        <v>296708719</v>
      </c>
      <c r="E78" s="44">
        <v>195576968</v>
      </c>
    </row>
    <row r="79" spans="1:5" ht="13.5">
      <c r="A79" s="87">
        <v>3.5</v>
      </c>
      <c r="B79" s="88" t="s">
        <v>66</v>
      </c>
      <c r="C79" s="104"/>
      <c r="D79" s="44"/>
      <c r="E79" s="44"/>
    </row>
    <row r="80" spans="1:5" ht="13.5">
      <c r="A80" s="93"/>
      <c r="B80" s="92" t="s">
        <v>13</v>
      </c>
      <c r="C80" s="107"/>
      <c r="D80" s="113">
        <f>D78</f>
        <v>296708719</v>
      </c>
      <c r="E80" s="113">
        <f>E78</f>
        <v>195576968</v>
      </c>
    </row>
    <row r="81" spans="1:5" ht="13.5">
      <c r="A81" s="94"/>
      <c r="B81" s="92" t="s">
        <v>67</v>
      </c>
      <c r="C81" s="107"/>
      <c r="D81" s="113">
        <f>D70+D77+D80</f>
        <v>1970983541</v>
      </c>
      <c r="E81" s="113">
        <f>E63</f>
        <v>1046412720</v>
      </c>
    </row>
    <row r="82" spans="1:5" ht="13.5">
      <c r="A82" s="89"/>
      <c r="B82" s="90"/>
      <c r="C82" s="104"/>
      <c r="D82" s="112"/>
      <c r="E82" s="112"/>
    </row>
    <row r="83" spans="1:5" ht="13.5">
      <c r="A83" s="87">
        <v>4</v>
      </c>
      <c r="B83" s="88" t="s">
        <v>68</v>
      </c>
      <c r="C83" s="104"/>
      <c r="D83" s="112"/>
      <c r="E83" s="112"/>
    </row>
    <row r="84" spans="1:5" ht="13.5">
      <c r="A84" s="89"/>
      <c r="B84" s="95"/>
      <c r="C84" s="104"/>
      <c r="D84" s="112"/>
      <c r="E84" s="112"/>
    </row>
    <row r="85" spans="1:5" ht="13.5">
      <c r="A85" s="87">
        <v>4.1</v>
      </c>
      <c r="B85" s="88" t="s">
        <v>69</v>
      </c>
      <c r="C85" s="104"/>
      <c r="D85" s="44"/>
      <c r="E85" s="44"/>
    </row>
    <row r="86" spans="1:5" ht="13.5">
      <c r="A86" s="89" t="s">
        <v>202</v>
      </c>
      <c r="B86" s="90" t="s">
        <v>70</v>
      </c>
      <c r="C86" s="104"/>
      <c r="D86" s="112"/>
      <c r="E86" s="112"/>
    </row>
    <row r="87" spans="1:5" ht="13.5">
      <c r="A87" s="89" t="s">
        <v>203</v>
      </c>
      <c r="B87" s="90" t="s">
        <v>71</v>
      </c>
      <c r="C87" s="104"/>
      <c r="D87" s="112"/>
      <c r="E87" s="112"/>
    </row>
    <row r="88" spans="1:5" ht="13.5">
      <c r="A88" s="93"/>
      <c r="B88" s="96" t="s">
        <v>13</v>
      </c>
      <c r="C88" s="107"/>
      <c r="D88" s="114"/>
      <c r="E88" s="114"/>
    </row>
    <row r="89" spans="1:5" ht="13.5">
      <c r="A89" s="87">
        <v>4.2</v>
      </c>
      <c r="B89" s="88" t="s">
        <v>72</v>
      </c>
      <c r="C89" s="104"/>
      <c r="D89" s="44"/>
      <c r="E89" s="44"/>
    </row>
    <row r="90" spans="1:5" ht="13.5">
      <c r="A90" s="87">
        <v>4.3</v>
      </c>
      <c r="B90" s="88" t="s">
        <v>73</v>
      </c>
      <c r="C90" s="104"/>
      <c r="D90" s="44"/>
      <c r="E90" s="44"/>
    </row>
    <row r="91" spans="1:5" ht="13.5">
      <c r="A91" s="87">
        <v>4.4</v>
      </c>
      <c r="B91" s="88" t="s">
        <v>74</v>
      </c>
      <c r="C91" s="104"/>
      <c r="D91" s="44"/>
      <c r="E91" s="44"/>
    </row>
    <row r="92" spans="1:5" ht="13.5">
      <c r="A92" s="94"/>
      <c r="B92" s="92" t="s">
        <v>75</v>
      </c>
      <c r="C92" s="107"/>
      <c r="D92" s="113">
        <f>D81</f>
        <v>1970983541</v>
      </c>
      <c r="E92" s="113">
        <f>E94</f>
        <v>1046412720</v>
      </c>
    </row>
    <row r="93" spans="1:5" ht="13.5">
      <c r="A93" s="89"/>
      <c r="B93" s="90"/>
      <c r="C93" s="104"/>
      <c r="D93" s="112"/>
      <c r="E93" s="112"/>
    </row>
    <row r="94" spans="1:5" ht="14.25" thickBot="1">
      <c r="A94" s="97"/>
      <c r="B94" s="120" t="s">
        <v>76</v>
      </c>
      <c r="C94" s="115"/>
      <c r="D94" s="116">
        <f>D92</f>
        <v>1970983541</v>
      </c>
      <c r="E94" s="116">
        <f>E81</f>
        <v>1046412720</v>
      </c>
    </row>
    <row r="95" spans="1:5" ht="13.5">
      <c r="A95" s="84">
        <v>5</v>
      </c>
      <c r="B95" s="98" t="s">
        <v>77</v>
      </c>
      <c r="C95" s="100"/>
      <c r="D95" s="110">
        <f>D107</f>
        <v>145794</v>
      </c>
      <c r="E95" s="110">
        <f>E96+E97+E98+E99+E100+E101+E102+E103+E104+E105</f>
        <v>145794</v>
      </c>
    </row>
    <row r="96" spans="1:5" ht="27">
      <c r="A96" s="87">
        <v>5.1</v>
      </c>
      <c r="B96" s="88" t="s">
        <v>78</v>
      </c>
      <c r="C96" s="104"/>
      <c r="D96" s="44"/>
      <c r="E96" s="44"/>
    </row>
    <row r="97" spans="1:5" ht="27">
      <c r="A97" s="87">
        <v>5.2</v>
      </c>
      <c r="B97" s="88" t="s">
        <v>79</v>
      </c>
      <c r="C97" s="104"/>
      <c r="D97" s="44"/>
      <c r="E97" s="44"/>
    </row>
    <row r="98" spans="1:5" ht="13.5">
      <c r="A98" s="87">
        <v>5.3</v>
      </c>
      <c r="B98" s="88" t="s">
        <v>80</v>
      </c>
      <c r="C98" s="104"/>
      <c r="D98" s="44">
        <v>100000</v>
      </c>
      <c r="E98" s="44">
        <v>100000</v>
      </c>
    </row>
    <row r="99" spans="1:5" ht="13.5">
      <c r="A99" s="87">
        <v>5.4</v>
      </c>
      <c r="B99" s="88" t="s">
        <v>81</v>
      </c>
      <c r="C99" s="104"/>
      <c r="D99" s="44"/>
      <c r="E99" s="44"/>
    </row>
    <row r="100" spans="1:5" ht="13.5">
      <c r="A100" s="87">
        <v>5.5</v>
      </c>
      <c r="B100" s="88" t="s">
        <v>82</v>
      </c>
      <c r="C100" s="104"/>
      <c r="D100" s="44"/>
      <c r="E100" s="44"/>
    </row>
    <row r="101" spans="1:5" ht="13.5">
      <c r="A101" s="87">
        <v>5.6</v>
      </c>
      <c r="B101" s="88" t="s">
        <v>83</v>
      </c>
      <c r="C101" s="104"/>
      <c r="D101" s="44"/>
      <c r="E101" s="44"/>
    </row>
    <row r="102" spans="1:5" ht="13.5">
      <c r="A102" s="87" t="s">
        <v>204</v>
      </c>
      <c r="B102" s="88" t="s">
        <v>84</v>
      </c>
      <c r="C102" s="104"/>
      <c r="D102" s="44"/>
      <c r="E102" s="44"/>
    </row>
    <row r="103" spans="1:5" ht="13.5">
      <c r="A103" s="87" t="s">
        <v>205</v>
      </c>
      <c r="B103" s="88" t="s">
        <v>85</v>
      </c>
      <c r="C103" s="104"/>
      <c r="D103" s="44"/>
      <c r="E103" s="44"/>
    </row>
    <row r="104" spans="1:5" ht="13.5">
      <c r="A104" s="87">
        <v>5.7</v>
      </c>
      <c r="B104" s="88" t="s">
        <v>86</v>
      </c>
      <c r="C104" s="104"/>
      <c r="D104" s="44">
        <v>45794</v>
      </c>
      <c r="E104" s="44">
        <v>45794</v>
      </c>
    </row>
    <row r="105" spans="1:6" ht="13.5">
      <c r="A105" s="87">
        <v>5.8</v>
      </c>
      <c r="B105" s="88" t="s">
        <v>87</v>
      </c>
      <c r="C105" s="104"/>
      <c r="D105" s="44"/>
      <c r="E105" s="44"/>
      <c r="F105" t="s">
        <v>207</v>
      </c>
    </row>
    <row r="106" spans="1:5" ht="13.5">
      <c r="A106" s="89"/>
      <c r="B106" s="95"/>
      <c r="C106" s="104"/>
      <c r="D106" s="112"/>
      <c r="E106" s="112"/>
    </row>
    <row r="107" spans="1:5" ht="13.5">
      <c r="A107" s="99"/>
      <c r="B107" s="121" t="s">
        <v>88</v>
      </c>
      <c r="C107" s="107"/>
      <c r="D107" s="45">
        <f>D98+D104</f>
        <v>145794</v>
      </c>
      <c r="E107" s="45">
        <f>E95</f>
        <v>145794</v>
      </c>
    </row>
    <row r="108" spans="1:5" ht="13.5">
      <c r="A108" s="89"/>
      <c r="B108" s="95"/>
      <c r="C108" s="104"/>
      <c r="D108" s="112"/>
      <c r="E108" s="112"/>
    </row>
    <row r="109" spans="1:7" ht="14.25" thickBot="1">
      <c r="A109" s="97"/>
      <c r="B109" s="120" t="s">
        <v>89</v>
      </c>
      <c r="C109" s="115"/>
      <c r="D109" s="116">
        <f>D94+D107</f>
        <v>1971129335</v>
      </c>
      <c r="E109" s="116">
        <f>E94+E107</f>
        <v>1046558514</v>
      </c>
      <c r="G109" s="71">
        <f>D54-D109</f>
        <v>0</v>
      </c>
    </row>
    <row r="110" spans="1:5" ht="15">
      <c r="A110" s="123"/>
      <c r="B110" s="189" t="str">
        <f>B55</f>
        <v>                  Dhimiter NDINI</v>
      </c>
      <c r="C110" s="190"/>
      <c r="D110" s="190"/>
      <c r="E110" s="151" t="str">
        <f>D55</f>
        <v>Gani HOXHA</v>
      </c>
    </row>
    <row r="111" spans="1:5" ht="12.75">
      <c r="A111" s="123"/>
      <c r="B111" s="14"/>
      <c r="C111" s="14"/>
      <c r="D111" s="14"/>
      <c r="E111" s="14"/>
    </row>
    <row r="112" spans="1:5" ht="12.75">
      <c r="A112" s="123"/>
      <c r="B112" s="14"/>
      <c r="C112" s="14"/>
      <c r="D112" s="14"/>
      <c r="E112" s="14"/>
    </row>
    <row r="113" spans="1:5" ht="12.75">
      <c r="A113" s="123"/>
      <c r="B113" s="14"/>
      <c r="C113" s="14"/>
      <c r="D113" s="14"/>
      <c r="E113" s="14"/>
    </row>
    <row r="114" spans="1:5" ht="12.75">
      <c r="A114" s="123"/>
      <c r="B114" s="14"/>
      <c r="C114" s="14"/>
      <c r="D114" s="14"/>
      <c r="E114" s="14"/>
    </row>
    <row r="115" spans="1:5" ht="12.75">
      <c r="A115" s="123"/>
      <c r="B115" s="14"/>
      <c r="C115" s="14"/>
      <c r="D115" s="14"/>
      <c r="E115" s="14"/>
    </row>
    <row r="116" ht="13.5" thickBot="1"/>
    <row r="117" spans="1:5" ht="14.25" thickBot="1">
      <c r="A117" s="191" t="str">
        <f>A1</f>
        <v>RA KROM TIRANA</v>
      </c>
      <c r="B117" s="192"/>
      <c r="C117" s="192"/>
      <c r="D117" s="192"/>
      <c r="E117" s="193"/>
    </row>
    <row r="118" spans="1:5" ht="14.25" thickBot="1">
      <c r="A118" s="194" t="s">
        <v>214</v>
      </c>
      <c r="B118" s="195"/>
      <c r="C118" s="195"/>
      <c r="D118" s="196"/>
      <c r="E118" s="31" t="str">
        <f>E2</f>
        <v>në lekë</v>
      </c>
    </row>
    <row r="119" spans="1:5" ht="12.75">
      <c r="A119" s="197" t="s">
        <v>90</v>
      </c>
      <c r="B119" s="199" t="s">
        <v>91</v>
      </c>
      <c r="C119" s="197" t="s">
        <v>119</v>
      </c>
      <c r="D119" s="197" t="s">
        <v>1</v>
      </c>
      <c r="E119" s="202" t="s">
        <v>166</v>
      </c>
    </row>
    <row r="120" spans="1:5" ht="13.5" thickBot="1">
      <c r="A120" s="198"/>
      <c r="B120" s="200"/>
      <c r="C120" s="201"/>
      <c r="D120" s="201"/>
      <c r="E120" s="203"/>
    </row>
    <row r="121" spans="1:5" ht="13.5">
      <c r="A121" s="16">
        <v>1</v>
      </c>
      <c r="B121" s="8" t="s">
        <v>92</v>
      </c>
      <c r="C121" s="17"/>
      <c r="D121" s="39"/>
      <c r="E121" s="39"/>
    </row>
    <row r="122" spans="1:5" ht="13.5">
      <c r="A122" s="18">
        <v>2</v>
      </c>
      <c r="B122" s="9" t="s">
        <v>93</v>
      </c>
      <c r="C122" s="19"/>
      <c r="D122" s="41">
        <v>136878341</v>
      </c>
      <c r="E122" s="41">
        <v>263918254</v>
      </c>
    </row>
    <row r="123" spans="1:6" ht="13.5">
      <c r="A123" s="18">
        <v>3</v>
      </c>
      <c r="B123" s="9" t="s">
        <v>94</v>
      </c>
      <c r="C123" s="19"/>
      <c r="D123" s="41"/>
      <c r="E123" s="41"/>
      <c r="F123" t="s">
        <v>207</v>
      </c>
    </row>
    <row r="124" spans="1:6" ht="25.5">
      <c r="A124" s="18">
        <v>4</v>
      </c>
      <c r="B124" s="9" t="s">
        <v>95</v>
      </c>
      <c r="C124" s="19"/>
      <c r="D124" s="40"/>
      <c r="E124" s="40"/>
      <c r="F124" t="s">
        <v>207</v>
      </c>
    </row>
    <row r="125" spans="1:5" ht="13.5">
      <c r="A125" s="18">
        <v>5</v>
      </c>
      <c r="B125" s="9" t="s">
        <v>96</v>
      </c>
      <c r="C125" s="19"/>
      <c r="D125" s="46">
        <v>34024623</v>
      </c>
      <c r="E125" s="46">
        <v>35495266</v>
      </c>
    </row>
    <row r="126" spans="1:5" ht="13.5">
      <c r="A126" s="18">
        <v>6</v>
      </c>
      <c r="B126" s="9" t="s">
        <v>97</v>
      </c>
      <c r="C126" s="19"/>
      <c r="D126" s="46">
        <v>57514180</v>
      </c>
      <c r="E126" s="46">
        <v>68108444</v>
      </c>
    </row>
    <row r="127" spans="1:5" ht="13.5">
      <c r="A127" s="18">
        <v>7</v>
      </c>
      <c r="B127" s="9" t="s">
        <v>98</v>
      </c>
      <c r="C127" s="19"/>
      <c r="D127" s="47">
        <f>D128+D129</f>
        <v>21595724</v>
      </c>
      <c r="E127" s="47">
        <f>E128+E129</f>
        <v>37535072</v>
      </c>
    </row>
    <row r="128" spans="1:5" ht="13.5">
      <c r="A128" s="22" t="s">
        <v>9</v>
      </c>
      <c r="B128" s="10" t="s">
        <v>99</v>
      </c>
      <c r="C128" s="19"/>
      <c r="D128" s="46">
        <v>18367024</v>
      </c>
      <c r="E128" s="46">
        <v>33054080</v>
      </c>
    </row>
    <row r="129" spans="1:5" ht="13.5">
      <c r="A129" s="23" t="s">
        <v>11</v>
      </c>
      <c r="B129" s="10" t="s">
        <v>100</v>
      </c>
      <c r="C129" s="19"/>
      <c r="D129" s="46">
        <v>3228700</v>
      </c>
      <c r="E129" s="46">
        <v>4480992</v>
      </c>
    </row>
    <row r="130" spans="1:5" ht="13.5">
      <c r="A130" s="18">
        <v>8</v>
      </c>
      <c r="B130" s="9" t="s">
        <v>101</v>
      </c>
      <c r="C130" s="19"/>
      <c r="D130" s="47">
        <v>20602612</v>
      </c>
      <c r="E130" s="47">
        <v>23448917</v>
      </c>
    </row>
    <row r="131" spans="1:5" ht="13.5">
      <c r="A131" s="18">
        <v>9</v>
      </c>
      <c r="B131" s="135" t="s">
        <v>206</v>
      </c>
      <c r="C131" s="19"/>
      <c r="D131" s="47">
        <f>D124+D125+D126+D127+D130</f>
        <v>133737139</v>
      </c>
      <c r="E131" s="47">
        <f>E125+E126+E127+E130</f>
        <v>164587699</v>
      </c>
    </row>
    <row r="132" spans="1:5" ht="13.5">
      <c r="A132" s="24"/>
      <c r="B132" s="11" t="s">
        <v>102</v>
      </c>
      <c r="C132" s="38"/>
      <c r="D132" s="48">
        <f>D122-D131</f>
        <v>3141202</v>
      </c>
      <c r="E132" s="48">
        <f>E122-E131</f>
        <v>99330555</v>
      </c>
    </row>
    <row r="133" spans="1:5" ht="13.5">
      <c r="A133" s="23"/>
      <c r="B133" s="9"/>
      <c r="C133" s="19"/>
      <c r="D133" s="40"/>
      <c r="E133" s="40"/>
    </row>
    <row r="134" spans="1:5" ht="25.5">
      <c r="A134" s="18">
        <v>1</v>
      </c>
      <c r="B134" s="9" t="s">
        <v>103</v>
      </c>
      <c r="C134" s="19"/>
      <c r="D134" s="40"/>
      <c r="E134" s="40"/>
    </row>
    <row r="135" spans="1:5" ht="25.5">
      <c r="A135" s="18">
        <v>2</v>
      </c>
      <c r="B135" s="9" t="s">
        <v>104</v>
      </c>
      <c r="C135" s="19"/>
      <c r="D135" s="49"/>
      <c r="E135" s="49"/>
    </row>
    <row r="136" spans="1:5" ht="13.5">
      <c r="A136" s="18">
        <v>3</v>
      </c>
      <c r="B136" s="9" t="s">
        <v>105</v>
      </c>
      <c r="C136" s="19"/>
      <c r="D136" s="43">
        <f>D141</f>
        <v>3141202</v>
      </c>
      <c r="E136" s="43">
        <f>E141</f>
        <v>99330555</v>
      </c>
    </row>
    <row r="137" spans="1:5" ht="27">
      <c r="A137" s="23" t="s">
        <v>106</v>
      </c>
      <c r="B137" s="10" t="s">
        <v>107</v>
      </c>
      <c r="C137" s="21"/>
      <c r="D137" s="42"/>
      <c r="E137" s="42"/>
    </row>
    <row r="138" spans="1:5" ht="13.5">
      <c r="A138" s="23" t="s">
        <v>108</v>
      </c>
      <c r="B138" s="10" t="s">
        <v>109</v>
      </c>
      <c r="C138" s="21"/>
      <c r="D138" s="42">
        <v>544146</v>
      </c>
      <c r="E138" s="42">
        <v>86803544</v>
      </c>
    </row>
    <row r="139" spans="1:5" ht="13.5">
      <c r="A139" s="23" t="s">
        <v>110</v>
      </c>
      <c r="B139" s="10" t="s">
        <v>111</v>
      </c>
      <c r="C139" s="21"/>
      <c r="D139" s="42">
        <v>2597056</v>
      </c>
      <c r="E139" s="42">
        <v>11234311</v>
      </c>
    </row>
    <row r="140" spans="1:5" ht="13.5">
      <c r="A140" s="23" t="s">
        <v>112</v>
      </c>
      <c r="B140" s="10" t="s">
        <v>113</v>
      </c>
      <c r="C140" s="21"/>
      <c r="D140" s="42"/>
      <c r="E140" s="42">
        <v>1292700</v>
      </c>
    </row>
    <row r="141" spans="1:5" ht="13.5">
      <c r="A141" s="18"/>
      <c r="B141" s="9" t="s">
        <v>114</v>
      </c>
      <c r="C141" s="21"/>
      <c r="D141" s="43">
        <f>D138+D139</f>
        <v>3141202</v>
      </c>
      <c r="E141" s="43">
        <f>E138+E139+E140</f>
        <v>99330555</v>
      </c>
    </row>
    <row r="142" spans="1:5" ht="12.75">
      <c r="A142" s="23"/>
      <c r="B142" s="9"/>
      <c r="C142" s="21"/>
      <c r="D142" s="40"/>
      <c r="E142" s="40"/>
    </row>
    <row r="143" spans="1:5" ht="13.5">
      <c r="A143" s="24"/>
      <c r="B143" s="11" t="s">
        <v>208</v>
      </c>
      <c r="C143" s="25"/>
      <c r="D143" s="130">
        <f>D132-D141</f>
        <v>0</v>
      </c>
      <c r="E143" s="130">
        <f>E132-E136</f>
        <v>0</v>
      </c>
    </row>
    <row r="144" spans="1:5" ht="12.75">
      <c r="A144" s="23"/>
      <c r="B144" s="9" t="s">
        <v>209</v>
      </c>
      <c r="C144" s="21"/>
      <c r="D144" s="40">
        <v>45794</v>
      </c>
      <c r="E144" s="40">
        <v>45794</v>
      </c>
    </row>
    <row r="145" spans="1:5" ht="13.5">
      <c r="A145" s="23"/>
      <c r="B145" s="9" t="s">
        <v>115</v>
      </c>
      <c r="C145" s="21"/>
      <c r="D145" s="131">
        <v>0</v>
      </c>
      <c r="E145" s="131">
        <v>0</v>
      </c>
    </row>
    <row r="146" spans="1:5" ht="12.75">
      <c r="A146" s="23"/>
      <c r="B146" s="9"/>
      <c r="C146" s="21"/>
      <c r="D146" s="129"/>
      <c r="E146" s="129"/>
    </row>
    <row r="147" spans="1:5" ht="13.5">
      <c r="A147" s="24"/>
      <c r="B147" s="11" t="s">
        <v>116</v>
      </c>
      <c r="C147" s="38"/>
      <c r="D147" s="131">
        <v>0</v>
      </c>
      <c r="E147" s="131">
        <v>0</v>
      </c>
    </row>
    <row r="148" spans="1:5" ht="12.75">
      <c r="A148" s="23"/>
      <c r="B148" s="9"/>
      <c r="C148" s="21"/>
      <c r="D148" s="20"/>
      <c r="E148" s="20"/>
    </row>
    <row r="149" spans="1:5" ht="12.75">
      <c r="A149" s="23"/>
      <c r="B149" s="9" t="s">
        <v>117</v>
      </c>
      <c r="C149" s="21"/>
      <c r="D149" s="136">
        <v>0</v>
      </c>
      <c r="E149" s="136">
        <v>0</v>
      </c>
    </row>
    <row r="150" spans="1:5" ht="12.75">
      <c r="A150" s="23"/>
      <c r="B150" s="9" t="s">
        <v>118</v>
      </c>
      <c r="C150" s="21"/>
      <c r="D150" s="136">
        <v>0</v>
      </c>
      <c r="E150" s="136">
        <v>0</v>
      </c>
    </row>
    <row r="151" spans="1:5" ht="13.5" thickBot="1">
      <c r="A151" s="26"/>
      <c r="B151" s="27"/>
      <c r="C151" s="28"/>
      <c r="D151" s="29"/>
      <c r="E151" s="29"/>
    </row>
    <row r="152" spans="1:5" ht="15">
      <c r="A152" s="50"/>
      <c r="B152" s="147"/>
      <c r="C152" s="148"/>
      <c r="D152" s="149"/>
      <c r="E152" s="150"/>
    </row>
    <row r="153" spans="1:6" ht="12.75">
      <c r="A153" s="50"/>
      <c r="B153" s="12"/>
      <c r="C153" s="7"/>
      <c r="D153" s="51"/>
      <c r="E153" s="51"/>
      <c r="F153" s="137" t="s">
        <v>207</v>
      </c>
    </row>
    <row r="154" spans="1:5" ht="13.5" customHeight="1">
      <c r="A154" s="50"/>
      <c r="B154" s="12"/>
      <c r="C154" s="7"/>
      <c r="D154" s="51"/>
      <c r="E154" s="51"/>
    </row>
    <row r="155" spans="1:5" ht="13.5" customHeight="1">
      <c r="A155" s="50"/>
      <c r="B155" s="12"/>
      <c r="C155" s="7"/>
      <c r="D155" s="51"/>
      <c r="E155" s="51"/>
    </row>
    <row r="156" spans="1:5" ht="13.5" customHeight="1">
      <c r="A156" s="50"/>
      <c r="B156" s="147" t="str">
        <f>B55</f>
        <v>                  Dhimiter NDINI</v>
      </c>
      <c r="C156" s="7"/>
      <c r="D156" s="51"/>
      <c r="E156" s="150" t="str">
        <f>D55</f>
        <v>Gani HOXHA</v>
      </c>
    </row>
    <row r="157" spans="1:5" ht="13.5" customHeight="1">
      <c r="A157" s="50"/>
      <c r="B157" s="12"/>
      <c r="C157" s="7"/>
      <c r="D157" s="51"/>
      <c r="E157" s="51"/>
    </row>
    <row r="158" spans="1:5" ht="13.5" customHeight="1">
      <c r="A158" s="50"/>
      <c r="B158" s="12"/>
      <c r="C158" s="7"/>
      <c r="D158" s="51"/>
      <c r="E158" s="51"/>
    </row>
    <row r="159" spans="1:5" ht="13.5" customHeight="1">
      <c r="A159" s="50"/>
      <c r="B159" s="12"/>
      <c r="C159" s="7"/>
      <c r="D159" s="51"/>
      <c r="E159" s="51"/>
    </row>
    <row r="160" spans="1:5" ht="13.5" customHeight="1">
      <c r="A160" s="50"/>
      <c r="B160" s="12"/>
      <c r="C160" s="7"/>
      <c r="D160" s="51"/>
      <c r="E160" s="51"/>
    </row>
    <row r="161" spans="1:5" ht="12.75">
      <c r="A161" s="50"/>
      <c r="B161" s="12"/>
      <c r="C161" s="7"/>
      <c r="D161" s="51"/>
      <c r="E161" s="51"/>
    </row>
    <row r="162" spans="1:5" ht="12.75">
      <c r="A162" s="50"/>
      <c r="B162" s="12"/>
      <c r="C162" s="7"/>
      <c r="D162" s="51"/>
      <c r="E162" s="51"/>
    </row>
    <row r="163" spans="1:5" ht="12.75">
      <c r="A163" s="50"/>
      <c r="B163" s="12"/>
      <c r="C163" s="7"/>
      <c r="D163" s="51"/>
      <c r="E163" s="51"/>
    </row>
    <row r="164" spans="1:5" ht="12.75">
      <c r="A164" s="50"/>
      <c r="B164" s="12"/>
      <c r="C164" s="7"/>
      <c r="D164" s="51"/>
      <c r="E164" s="51"/>
    </row>
    <row r="165" spans="1:5" ht="12.75">
      <c r="A165" s="50"/>
      <c r="B165" s="12"/>
      <c r="C165" s="7"/>
      <c r="D165" s="51"/>
      <c r="E165" s="51"/>
    </row>
    <row r="166" spans="1:5" ht="12.75">
      <c r="A166" s="50"/>
      <c r="B166" s="12"/>
      <c r="C166" s="7"/>
      <c r="D166" s="51"/>
      <c r="E166" s="51"/>
    </row>
    <row r="167" spans="1:5" ht="14.25">
      <c r="A167" s="3" t="str">
        <f>A1</f>
        <v>RA KROM TIRANA</v>
      </c>
      <c r="B167" s="3"/>
      <c r="C167" s="3"/>
      <c r="D167" s="3"/>
      <c r="E167" s="3"/>
    </row>
    <row r="168" spans="1:5" ht="14.25">
      <c r="A168" s="126"/>
      <c r="B168" s="188" t="s">
        <v>215</v>
      </c>
      <c r="C168" s="188"/>
      <c r="D168" s="188"/>
      <c r="E168" s="188"/>
    </row>
    <row r="169" spans="1:5" ht="14.25">
      <c r="A169" s="126"/>
      <c r="B169" s="5" t="s">
        <v>216</v>
      </c>
      <c r="C169" s="6"/>
      <c r="D169" s="1"/>
      <c r="E169" s="1"/>
    </row>
    <row r="170" spans="1:5" ht="15" thickBot="1">
      <c r="A170" s="50"/>
      <c r="B170" s="2" t="s">
        <v>131</v>
      </c>
      <c r="C170" s="6"/>
      <c r="D170" s="13"/>
      <c r="E170" s="155" t="str">
        <f>E2</f>
        <v>në lekë</v>
      </c>
    </row>
    <row r="171" spans="1:5" ht="13.5">
      <c r="A171" s="127"/>
      <c r="B171" s="52"/>
      <c r="C171" s="174" t="s">
        <v>132</v>
      </c>
      <c r="D171" s="176">
        <v>2012</v>
      </c>
      <c r="E171" s="178">
        <v>2011</v>
      </c>
    </row>
    <row r="172" spans="1:5" ht="13.5">
      <c r="A172" s="58"/>
      <c r="B172" s="53"/>
      <c r="C172" s="175"/>
      <c r="D172" s="177"/>
      <c r="E172" s="179"/>
    </row>
    <row r="173" spans="1:5" ht="27">
      <c r="A173" s="54" t="s">
        <v>3</v>
      </c>
      <c r="B173" s="55" t="s">
        <v>133</v>
      </c>
      <c r="C173" s="56"/>
      <c r="D173" s="132">
        <f>D188</f>
        <v>-190601559</v>
      </c>
      <c r="E173" s="132">
        <f>E174+E176+E177+E180+E181+E182+E183+E186+E187</f>
        <v>265018261</v>
      </c>
    </row>
    <row r="174" spans="1:5" ht="12.75">
      <c r="A174" s="58">
        <v>1</v>
      </c>
      <c r="B174" s="59" t="s">
        <v>134</v>
      </c>
      <c r="C174" s="56"/>
      <c r="D174" s="57"/>
      <c r="E174" s="57">
        <v>77585068</v>
      </c>
    </row>
    <row r="175" spans="1:5" ht="12.75">
      <c r="A175" s="58"/>
      <c r="B175" s="59" t="s">
        <v>135</v>
      </c>
      <c r="C175" s="56"/>
      <c r="D175" s="60"/>
      <c r="E175" s="60"/>
    </row>
    <row r="176" spans="1:5" ht="25.5">
      <c r="A176" s="58">
        <v>2</v>
      </c>
      <c r="B176" s="59" t="s">
        <v>136</v>
      </c>
      <c r="C176" s="61"/>
      <c r="D176" s="62"/>
      <c r="E176" s="62">
        <v>23448917</v>
      </c>
    </row>
    <row r="177" spans="1:5" ht="25.5">
      <c r="A177" s="58">
        <v>3</v>
      </c>
      <c r="B177" s="59" t="s">
        <v>137</v>
      </c>
      <c r="C177" s="61"/>
      <c r="D177" s="62"/>
      <c r="E177" s="62">
        <v>11234312</v>
      </c>
    </row>
    <row r="178" spans="1:5" ht="12.75">
      <c r="A178" s="58">
        <v>4</v>
      </c>
      <c r="B178" s="59" t="s">
        <v>138</v>
      </c>
      <c r="C178" s="61"/>
      <c r="D178" s="62"/>
      <c r="E178" s="62"/>
    </row>
    <row r="179" spans="1:5" ht="12.75">
      <c r="A179" s="58">
        <v>5</v>
      </c>
      <c r="B179" s="59" t="s">
        <v>139</v>
      </c>
      <c r="C179" s="61"/>
      <c r="D179" s="62"/>
      <c r="E179" s="62"/>
    </row>
    <row r="180" spans="1:5" ht="12.75">
      <c r="A180" s="58">
        <v>6</v>
      </c>
      <c r="B180" s="59" t="s">
        <v>140</v>
      </c>
      <c r="C180" s="61"/>
      <c r="D180" s="62"/>
      <c r="E180" s="62">
        <v>86803545</v>
      </c>
    </row>
    <row r="181" spans="1:5" ht="38.25">
      <c r="A181" s="58">
        <v>7</v>
      </c>
      <c r="B181" s="59" t="s">
        <v>141</v>
      </c>
      <c r="C181" s="61"/>
      <c r="D181" s="62">
        <v>-148126146</v>
      </c>
      <c r="E181" s="62">
        <v>5408202</v>
      </c>
    </row>
    <row r="182" spans="1:5" ht="25.5">
      <c r="A182" s="58">
        <v>8</v>
      </c>
      <c r="B182" s="59" t="s">
        <v>142</v>
      </c>
      <c r="C182" s="61"/>
      <c r="D182" s="62">
        <v>5103368</v>
      </c>
      <c r="E182" s="62">
        <v>23012942</v>
      </c>
    </row>
    <row r="183" spans="1:5" ht="32.25" customHeight="1">
      <c r="A183" s="58">
        <v>9</v>
      </c>
      <c r="B183" s="59" t="s">
        <v>143</v>
      </c>
      <c r="C183" s="61"/>
      <c r="D183" s="62">
        <v>-47637349</v>
      </c>
      <c r="E183" s="62">
        <v>-49392121</v>
      </c>
    </row>
    <row r="184" spans="1:5" ht="12.75">
      <c r="A184" s="58">
        <v>10</v>
      </c>
      <c r="B184" s="59" t="s">
        <v>144</v>
      </c>
      <c r="C184" s="61"/>
      <c r="D184" s="62"/>
      <c r="E184" s="62"/>
    </row>
    <row r="185" spans="1:5" ht="23.25" customHeight="1">
      <c r="A185" s="58"/>
      <c r="B185" s="59" t="s">
        <v>145</v>
      </c>
      <c r="C185" s="53"/>
      <c r="D185" s="63"/>
      <c r="E185" s="63"/>
    </row>
    <row r="186" spans="1:5" ht="12.75">
      <c r="A186" s="58"/>
      <c r="B186" s="59" t="s">
        <v>146</v>
      </c>
      <c r="C186" s="61"/>
      <c r="D186" s="62"/>
      <c r="E186" s="62">
        <v>86807396</v>
      </c>
    </row>
    <row r="187" spans="1:5" ht="12.75">
      <c r="A187" s="58"/>
      <c r="B187" s="59" t="s">
        <v>147</v>
      </c>
      <c r="C187" s="61"/>
      <c r="D187" s="62">
        <v>58568</v>
      </c>
      <c r="E187" s="62">
        <v>110000</v>
      </c>
    </row>
    <row r="188" spans="1:5" ht="23.25" customHeight="1">
      <c r="A188" s="58"/>
      <c r="B188" s="59" t="s">
        <v>148</v>
      </c>
      <c r="C188" s="53"/>
      <c r="D188" s="63">
        <f>D181+D182+D183+D187</f>
        <v>-190601559</v>
      </c>
      <c r="E188" s="63"/>
    </row>
    <row r="189" spans="1:5" ht="27">
      <c r="A189" s="54" t="s">
        <v>51</v>
      </c>
      <c r="B189" s="55" t="s">
        <v>149</v>
      </c>
      <c r="C189" s="61"/>
      <c r="D189" s="63">
        <v>179151061</v>
      </c>
      <c r="E189" s="63">
        <f>E191</f>
        <v>176637632</v>
      </c>
    </row>
    <row r="190" spans="1:5" ht="17.25" customHeight="1">
      <c r="A190" s="58">
        <v>1</v>
      </c>
      <c r="B190" s="59" t="s">
        <v>150</v>
      </c>
      <c r="C190" s="61"/>
      <c r="D190" s="64"/>
      <c r="E190" s="64"/>
    </row>
    <row r="191" spans="1:5" ht="24" customHeight="1">
      <c r="A191" s="58">
        <v>2</v>
      </c>
      <c r="B191" s="59" t="s">
        <v>151</v>
      </c>
      <c r="C191" s="61"/>
      <c r="D191" s="64">
        <v>-793115677</v>
      </c>
      <c r="E191" s="64">
        <v>176637632</v>
      </c>
    </row>
    <row r="192" spans="1:5" ht="25.5">
      <c r="A192" s="58">
        <v>3</v>
      </c>
      <c r="B192" s="59" t="s">
        <v>152</v>
      </c>
      <c r="C192" s="61"/>
      <c r="D192" s="62"/>
      <c r="E192" s="62"/>
    </row>
    <row r="193" spans="1:5" ht="12.75">
      <c r="A193" s="58">
        <v>4</v>
      </c>
      <c r="B193" s="59" t="s">
        <v>153</v>
      </c>
      <c r="C193" s="61"/>
      <c r="D193" s="62"/>
      <c r="E193" s="62"/>
    </row>
    <row r="194" spans="1:5" ht="12.75">
      <c r="A194" s="58">
        <v>5</v>
      </c>
      <c r="B194" s="59" t="s">
        <v>154</v>
      </c>
      <c r="C194" s="61"/>
      <c r="D194" s="62"/>
      <c r="E194" s="62"/>
    </row>
    <row r="195" spans="1:5" ht="25.5">
      <c r="A195" s="58">
        <v>6</v>
      </c>
      <c r="B195" s="59" t="s">
        <v>155</v>
      </c>
      <c r="C195" s="53"/>
      <c r="D195" s="63">
        <f>D191</f>
        <v>-793115677</v>
      </c>
      <c r="E195" s="63"/>
    </row>
    <row r="196" spans="1:5" ht="26.25" customHeight="1">
      <c r="A196" s="54" t="s">
        <v>120</v>
      </c>
      <c r="B196" s="55" t="s">
        <v>156</v>
      </c>
      <c r="C196" s="61"/>
      <c r="D196" s="63"/>
      <c r="E196" s="63">
        <f>E198</f>
        <v>0</v>
      </c>
    </row>
    <row r="197" spans="1:5" ht="25.5">
      <c r="A197" s="58">
        <v>1</v>
      </c>
      <c r="B197" s="59" t="s">
        <v>157</v>
      </c>
      <c r="C197" s="61"/>
      <c r="D197" s="65"/>
      <c r="E197" s="65"/>
    </row>
    <row r="198" spans="1:5" ht="23.25" customHeight="1">
      <c r="A198" s="58">
        <v>2</v>
      </c>
      <c r="B198" s="59" t="s">
        <v>158</v>
      </c>
      <c r="C198" s="61"/>
      <c r="D198" s="65">
        <v>972208170</v>
      </c>
      <c r="E198" s="65"/>
    </row>
    <row r="199" spans="1:5" ht="13.5" customHeight="1">
      <c r="A199" s="58">
        <v>3</v>
      </c>
      <c r="B199" s="59" t="s">
        <v>159</v>
      </c>
      <c r="C199" s="61"/>
      <c r="D199" s="65"/>
      <c r="E199" s="65"/>
    </row>
    <row r="200" spans="1:5" ht="12.75">
      <c r="A200" s="58">
        <v>4</v>
      </c>
      <c r="B200" s="59" t="s">
        <v>160</v>
      </c>
      <c r="C200" s="61"/>
      <c r="D200" s="65"/>
      <c r="E200" s="65"/>
    </row>
    <row r="201" spans="1:6" ht="23.25" customHeight="1">
      <c r="A201" s="58"/>
      <c r="B201" s="59" t="s">
        <v>161</v>
      </c>
      <c r="C201" s="53"/>
      <c r="D201" s="63">
        <f>D198</f>
        <v>972208170</v>
      </c>
      <c r="E201" s="63">
        <v>458703000</v>
      </c>
      <c r="F201" s="173"/>
    </row>
    <row r="202" spans="1:6" ht="24" customHeight="1">
      <c r="A202" s="54"/>
      <c r="B202" s="55" t="s">
        <v>162</v>
      </c>
      <c r="C202" s="53"/>
      <c r="D202" s="63">
        <f>D173+D195+D201</f>
        <v>-11509066</v>
      </c>
      <c r="E202" s="63"/>
      <c r="F202" s="173"/>
    </row>
    <row r="203" spans="1:6" ht="25.5">
      <c r="A203" s="58"/>
      <c r="B203" s="59" t="s">
        <v>163</v>
      </c>
      <c r="C203" s="61"/>
      <c r="D203" s="62"/>
      <c r="E203" s="62"/>
      <c r="F203" s="173"/>
    </row>
    <row r="204" spans="1:6" ht="24.75" customHeight="1">
      <c r="A204" s="58"/>
      <c r="B204" s="55" t="s">
        <v>164</v>
      </c>
      <c r="C204" s="53"/>
      <c r="D204" s="63">
        <f>E205</f>
        <v>17047107</v>
      </c>
      <c r="E204" s="63">
        <v>2225484</v>
      </c>
      <c r="F204" s="173"/>
    </row>
    <row r="205" spans="1:6" ht="27.75" customHeight="1" thickBot="1">
      <c r="A205" s="66"/>
      <c r="B205" s="67" t="s">
        <v>165</v>
      </c>
      <c r="C205" s="68"/>
      <c r="D205" s="69">
        <f>D204+D202</f>
        <v>5538041</v>
      </c>
      <c r="E205" s="69">
        <v>17047107</v>
      </c>
      <c r="F205" s="173"/>
    </row>
    <row r="206" spans="1:6" ht="15">
      <c r="A206" s="125"/>
      <c r="B206" s="4"/>
      <c r="C206" s="4"/>
      <c r="D206" s="133"/>
      <c r="E206" s="30"/>
      <c r="F206" s="173"/>
    </row>
    <row r="207" spans="1:6" ht="15">
      <c r="A207" s="125"/>
      <c r="B207" s="4"/>
      <c r="C207" s="4"/>
      <c r="D207" s="133"/>
      <c r="E207" s="30"/>
      <c r="F207" s="173"/>
    </row>
    <row r="208" spans="1:6" ht="15">
      <c r="A208" s="125"/>
      <c r="B208" s="4"/>
      <c r="C208" s="4"/>
      <c r="D208" s="4"/>
      <c r="E208" s="30"/>
      <c r="F208" s="173"/>
    </row>
    <row r="209" spans="1:6" ht="15">
      <c r="A209" s="125"/>
      <c r="B209" s="4"/>
      <c r="C209" s="4"/>
      <c r="D209" s="4"/>
      <c r="E209" s="30"/>
      <c r="F209" s="173"/>
    </row>
    <row r="210" spans="1:6" ht="15">
      <c r="A210" s="125"/>
      <c r="B210" s="4"/>
      <c r="C210" s="4"/>
      <c r="D210" s="4"/>
      <c r="E210" s="30"/>
      <c r="F210" s="173"/>
    </row>
    <row r="211" spans="1:5" ht="13.5" thickBot="1">
      <c r="A211" s="125"/>
      <c r="B211" s="4"/>
      <c r="C211" s="4"/>
      <c r="D211" s="4"/>
      <c r="E211" s="30"/>
    </row>
    <row r="212" spans="6:12" ht="14.25" thickBot="1">
      <c r="F212" s="180"/>
      <c r="G212" s="181"/>
      <c r="H212" s="181"/>
      <c r="I212" s="181"/>
      <c r="J212" s="181"/>
      <c r="K212" s="181"/>
      <c r="L212" s="182"/>
    </row>
    <row r="213" spans="6:12" ht="13.5" thickBot="1">
      <c r="F213" s="183" t="s">
        <v>211</v>
      </c>
      <c r="G213" s="184"/>
      <c r="H213" s="184"/>
      <c r="I213" s="184"/>
      <c r="J213" s="184"/>
      <c r="K213" s="184"/>
      <c r="L213" s="185"/>
    </row>
    <row r="214" spans="6:12" ht="14.25" thickBot="1">
      <c r="F214" s="186" t="s">
        <v>121</v>
      </c>
      <c r="G214" s="187"/>
      <c r="H214" s="32"/>
      <c r="I214" s="32"/>
      <c r="J214" s="32"/>
      <c r="K214" s="34"/>
      <c r="L214" s="37" t="str">
        <f>E2</f>
        <v>në lekë</v>
      </c>
    </row>
    <row r="215" spans="6:12" ht="51">
      <c r="F215" s="156"/>
      <c r="G215" s="157" t="s">
        <v>167</v>
      </c>
      <c r="H215" s="157" t="s">
        <v>168</v>
      </c>
      <c r="I215" s="157" t="s">
        <v>169</v>
      </c>
      <c r="J215" s="158" t="s">
        <v>170</v>
      </c>
      <c r="K215" s="158" t="s">
        <v>171</v>
      </c>
      <c r="L215" s="159" t="s">
        <v>172</v>
      </c>
    </row>
    <row r="216" spans="6:12" ht="27">
      <c r="F216" s="160" t="s">
        <v>221</v>
      </c>
      <c r="G216" s="161">
        <v>100000</v>
      </c>
      <c r="H216" s="162" t="s">
        <v>212</v>
      </c>
      <c r="I216" s="162" t="s">
        <v>212</v>
      </c>
      <c r="J216" s="162" t="s">
        <v>212</v>
      </c>
      <c r="K216" s="161">
        <v>45000</v>
      </c>
      <c r="L216" s="163">
        <f>SUM(G216,H216,I216,J216,K216)</f>
        <v>145000</v>
      </c>
    </row>
    <row r="217" spans="6:12" ht="25.5">
      <c r="F217" s="164" t="s">
        <v>122</v>
      </c>
      <c r="G217" s="162" t="s">
        <v>212</v>
      </c>
      <c r="H217" s="162" t="s">
        <v>212</v>
      </c>
      <c r="I217" s="162" t="s">
        <v>212</v>
      </c>
      <c r="J217" s="162" t="s">
        <v>212</v>
      </c>
      <c r="K217" s="162" t="s">
        <v>212</v>
      </c>
      <c r="L217" s="165" t="s">
        <v>212</v>
      </c>
    </row>
    <row r="218" spans="6:12" ht="13.5">
      <c r="F218" s="160" t="s">
        <v>123</v>
      </c>
      <c r="G218" s="161">
        <f>SUM(G216:G217)</f>
        <v>100000</v>
      </c>
      <c r="H218" s="161">
        <f>SUM(H216:H217)</f>
        <v>0</v>
      </c>
      <c r="I218" s="161">
        <f>SUM(I216:I217)</f>
        <v>0</v>
      </c>
      <c r="J218" s="162" t="s">
        <v>212</v>
      </c>
      <c r="K218" s="161">
        <f>SUM(K216:K217)</f>
        <v>45000</v>
      </c>
      <c r="L218" s="163">
        <f>SUM(G218,H218,I218,J218,K218)</f>
        <v>145000</v>
      </c>
    </row>
    <row r="219" spans="6:12" ht="38.25">
      <c r="F219" s="164" t="s">
        <v>124</v>
      </c>
      <c r="G219" s="162" t="s">
        <v>212</v>
      </c>
      <c r="H219" s="162" t="s">
        <v>212</v>
      </c>
      <c r="I219" s="162" t="s">
        <v>212</v>
      </c>
      <c r="J219" s="162" t="s">
        <v>212</v>
      </c>
      <c r="K219" s="162" t="s">
        <v>212</v>
      </c>
      <c r="L219" s="165" t="s">
        <v>212</v>
      </c>
    </row>
    <row r="220" spans="6:12" ht="25.5">
      <c r="F220" s="164" t="s">
        <v>125</v>
      </c>
      <c r="G220" s="162" t="s">
        <v>212</v>
      </c>
      <c r="H220" s="162" t="s">
        <v>212</v>
      </c>
      <c r="I220" s="162" t="s">
        <v>212</v>
      </c>
      <c r="J220" s="162" t="s">
        <v>212</v>
      </c>
      <c r="K220" s="162" t="s">
        <v>212</v>
      </c>
      <c r="L220" s="165" t="s">
        <v>212</v>
      </c>
    </row>
    <row r="221" spans="6:12" ht="25.5">
      <c r="F221" s="166" t="s">
        <v>126</v>
      </c>
      <c r="G221" s="162" t="s">
        <v>212</v>
      </c>
      <c r="H221" s="162" t="s">
        <v>212</v>
      </c>
      <c r="I221" s="162" t="s">
        <v>212</v>
      </c>
      <c r="J221" s="162" t="s">
        <v>212</v>
      </c>
      <c r="K221" s="162" t="s">
        <v>212</v>
      </c>
      <c r="L221" s="165" t="s">
        <v>212</v>
      </c>
    </row>
    <row r="222" spans="6:12" ht="25.5">
      <c r="F222" s="166" t="s">
        <v>127</v>
      </c>
      <c r="G222" s="162" t="s">
        <v>212</v>
      </c>
      <c r="H222" s="162" t="s">
        <v>212</v>
      </c>
      <c r="I222" s="162" t="s">
        <v>212</v>
      </c>
      <c r="J222" s="162" t="s">
        <v>212</v>
      </c>
      <c r="K222" s="162" t="s">
        <v>212</v>
      </c>
      <c r="L222" s="165" t="s">
        <v>212</v>
      </c>
    </row>
    <row r="223" spans="6:12" ht="27">
      <c r="F223" s="160" t="s">
        <v>217</v>
      </c>
      <c r="G223" s="161">
        <f>SUM(G218:G222)</f>
        <v>100000</v>
      </c>
      <c r="H223" s="162" t="s">
        <v>212</v>
      </c>
      <c r="I223" s="162" t="s">
        <v>212</v>
      </c>
      <c r="J223" s="162" t="s">
        <v>212</v>
      </c>
      <c r="K223" s="167">
        <f>K218</f>
        <v>45000</v>
      </c>
      <c r="L223" s="168">
        <f>SUM(G223,H223,I223,J223,K223)</f>
        <v>145000</v>
      </c>
    </row>
    <row r="224" spans="6:12" ht="38.25">
      <c r="F224" s="166" t="s">
        <v>128</v>
      </c>
      <c r="G224" s="162" t="s">
        <v>212</v>
      </c>
      <c r="H224" s="162" t="s">
        <v>212</v>
      </c>
      <c r="I224" s="162" t="s">
        <v>212</v>
      </c>
      <c r="J224" s="162" t="s">
        <v>212</v>
      </c>
      <c r="K224" s="162" t="s">
        <v>212</v>
      </c>
      <c r="L224" s="165" t="s">
        <v>212</v>
      </c>
    </row>
    <row r="225" spans="6:12" ht="25.5">
      <c r="F225" s="166" t="s">
        <v>129</v>
      </c>
      <c r="G225" s="162" t="s">
        <v>212</v>
      </c>
      <c r="H225" s="162" t="s">
        <v>212</v>
      </c>
      <c r="I225" s="162" t="s">
        <v>212</v>
      </c>
      <c r="J225" s="162" t="s">
        <v>212</v>
      </c>
      <c r="K225" s="162" t="s">
        <v>212</v>
      </c>
      <c r="L225" s="165" t="s">
        <v>212</v>
      </c>
    </row>
    <row r="226" spans="6:12" ht="25.5">
      <c r="F226" s="166" t="s">
        <v>126</v>
      </c>
      <c r="G226" s="162" t="s">
        <v>212</v>
      </c>
      <c r="H226" s="162" t="s">
        <v>212</v>
      </c>
      <c r="I226" s="162" t="s">
        <v>212</v>
      </c>
      <c r="J226" s="162" t="s">
        <v>212</v>
      </c>
      <c r="K226" s="162" t="s">
        <v>212</v>
      </c>
      <c r="L226" s="165" t="s">
        <v>212</v>
      </c>
    </row>
    <row r="227" spans="6:12" ht="25.5">
      <c r="F227" s="166" t="s">
        <v>130</v>
      </c>
      <c r="G227" s="162" t="s">
        <v>212</v>
      </c>
      <c r="H227" s="162" t="s">
        <v>212</v>
      </c>
      <c r="I227" s="162" t="s">
        <v>212</v>
      </c>
      <c r="J227" s="162" t="s">
        <v>212</v>
      </c>
      <c r="K227" s="162" t="s">
        <v>212</v>
      </c>
      <c r="L227" s="165" t="s">
        <v>212</v>
      </c>
    </row>
    <row r="228" spans="6:12" ht="27.75" thickBot="1">
      <c r="F228" s="169" t="s">
        <v>213</v>
      </c>
      <c r="G228" s="170">
        <f>SUM(G223:G227)</f>
        <v>100000</v>
      </c>
      <c r="H228" s="170">
        <f>SUM(H223:H227)</f>
        <v>0</v>
      </c>
      <c r="I228" s="170">
        <f>SUM(I223:I227)</f>
        <v>0</v>
      </c>
      <c r="J228" s="170">
        <f>SUM(J223:J227)</f>
        <v>0</v>
      </c>
      <c r="K228" s="171">
        <f>K223</f>
        <v>45000</v>
      </c>
      <c r="L228" s="172">
        <f>G228+K228</f>
        <v>145000</v>
      </c>
    </row>
    <row r="229" spans="6:12" ht="13.5" thickBot="1">
      <c r="F229" s="33"/>
      <c r="G229" s="35"/>
      <c r="H229" s="36"/>
      <c r="I229" s="35"/>
      <c r="J229" s="36"/>
      <c r="K229" s="35"/>
      <c r="L229" s="35"/>
    </row>
    <row r="231" spans="7:11" ht="14.25">
      <c r="G231" s="144"/>
      <c r="H231" s="138"/>
      <c r="I231" s="138"/>
      <c r="J231" s="138"/>
      <c r="K231" s="144"/>
    </row>
    <row r="235" spans="7:11" ht="15">
      <c r="G235" s="145" t="str">
        <f>B55</f>
        <v>                  Dhimiter NDINI</v>
      </c>
      <c r="H235" s="146"/>
      <c r="I235" s="146"/>
      <c r="J235" s="146"/>
      <c r="K235" s="145" t="str">
        <f>D55</f>
        <v>Gani HOXHA</v>
      </c>
    </row>
  </sheetData>
  <sheetProtection/>
  <mergeCells count="29">
    <mergeCell ref="A1:E1"/>
    <mergeCell ref="A2:D2"/>
    <mergeCell ref="A3:A4"/>
    <mergeCell ref="B3:B4"/>
    <mergeCell ref="C3:C4"/>
    <mergeCell ref="D3:D4"/>
    <mergeCell ref="E3:E4"/>
    <mergeCell ref="A57:E57"/>
    <mergeCell ref="A58:D58"/>
    <mergeCell ref="A59:A60"/>
    <mergeCell ref="B59:B60"/>
    <mergeCell ref="C59:C60"/>
    <mergeCell ref="D59:D60"/>
    <mergeCell ref="E59:E60"/>
    <mergeCell ref="B168:E168"/>
    <mergeCell ref="B110:D110"/>
    <mergeCell ref="A117:E117"/>
    <mergeCell ref="A118:D118"/>
    <mergeCell ref="A119:A120"/>
    <mergeCell ref="B119:B120"/>
    <mergeCell ref="C119:C120"/>
    <mergeCell ref="D119:D120"/>
    <mergeCell ref="E119:E120"/>
    <mergeCell ref="C171:C172"/>
    <mergeCell ref="D171:D172"/>
    <mergeCell ref="E171:E172"/>
    <mergeCell ref="F212:L212"/>
    <mergeCell ref="F213:L213"/>
    <mergeCell ref="F214:G214"/>
  </mergeCells>
  <printOptions/>
  <pageMargins left="0.66" right="0.39" top="0.28" bottom="0.23" header="0.25" footer="0.2"/>
  <pageSetup horizontalDpi="600" verticalDpi="600" orientation="portrait" r:id="rId3"/>
  <ignoredErrors>
    <ignoredError sqref="L223"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user</cp:lastModifiedBy>
  <cp:lastPrinted>2013-03-25T09:44:31Z</cp:lastPrinted>
  <dcterms:created xsi:type="dcterms:W3CDTF">2009-02-07T19:06:06Z</dcterms:created>
  <dcterms:modified xsi:type="dcterms:W3CDTF">2013-06-19T08:24:15Z</dcterms:modified>
  <cp:category/>
  <cp:version/>
  <cp:contentType/>
  <cp:contentStatus/>
</cp:coreProperties>
</file>